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EEMCP2\Formations\2018-2019\Labo\thermistance\"/>
    </mc:Choice>
  </mc:AlternateContent>
  <xr:revisionPtr revIDLastSave="0" documentId="13_ncr:1_{55BCA1C2-0336-425A-9ADA-B6872B9A6AAB}" xr6:coauthVersionLast="43" xr6:coauthVersionMax="43" xr10:uidLastSave="{00000000-0000-0000-0000-000000000000}"/>
  <bookViews>
    <workbookView xWindow="-110" yWindow="-110" windowWidth="21820" windowHeight="14020" xr2:uid="{D1FB65EB-BFC7-4BE3-A5C9-9224D894FA0E}"/>
  </bookViews>
  <sheets>
    <sheet name="étalonnage" sheetId="2" r:id="rId1"/>
  </sheets>
  <definedNames>
    <definedName name="B">étalonnage!$G$4</definedName>
    <definedName name="C_1">étalonnage!$F$7</definedName>
    <definedName name="C_2">étalonnage!$G$7</definedName>
    <definedName name="R_0">étalonnage!$G$2</definedName>
    <definedName name="T_0">étalonnage!$G$1</definedName>
    <definedName name="_xlnm.Print_Area" localSheetId="0">étalonnage!$A$1:$K$29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 a="1"/>
  <c r="F7" i="2" s="1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D3" i="2"/>
  <c r="C3" i="2"/>
  <c r="G7" i="2" l="1"/>
  <c r="G4" i="2" s="1"/>
</calcChain>
</file>

<file path=xl/sharedStrings.xml><?xml version="1.0" encoding="utf-8"?>
<sst xmlns="http://schemas.openxmlformats.org/spreadsheetml/2006/main" count="12" uniqueCount="12">
  <si>
    <r>
      <t>k</t>
    </r>
    <r>
      <rPr>
        <sz val="11"/>
        <color theme="1"/>
        <rFont val="Calibri"/>
        <family val="2"/>
      </rPr>
      <t>Ω</t>
    </r>
  </si>
  <si>
    <t>°C</t>
  </si>
  <si>
    <t>1/T</t>
  </si>
  <si>
    <t>ln(R)</t>
  </si>
  <si>
    <t>R</t>
  </si>
  <si>
    <t>θ</t>
  </si>
  <si>
    <r>
      <t>K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</si>
  <si>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</si>
  <si>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</si>
  <si>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</si>
  <si>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</si>
  <si>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B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</si>
</sst>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K&quot;"/>
    <numFmt numFmtId="165" formatCode="0.00&quot; kΩ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1" fontId="0" fillId="0" borderId="0" xfId="0" applyNumberFormat="1"/>
    <xf numFmtId="164" fontId="0" fillId="0" borderId="0" xfId="0" applyNumberFormat="1"/>
    <xf numFmtId="165" fontId="0" fillId="0" borderId="0" xfId="0" applyNumberFormat="1"/>
    <xf numFmtId="11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Modélisation de la courbe d'étalonnage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étalonnage!$D$1:$D$2</c:f>
              <c:strCache>
                <c:ptCount val="2"/>
                <c:pt idx="0">
                  <c:v>1/T</c:v>
                </c:pt>
                <c:pt idx="1">
                  <c:v>K-1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30000000000000004"/>
            <c:backward val="0.5"/>
            <c:dispRSqr val="0"/>
            <c:dispEq val="0"/>
          </c:trendline>
          <c:xVal>
            <c:numRef>
              <c:f>étalonnage!$C$3:$C$10</c:f>
              <c:numCache>
                <c:formatCode>0.00</c:formatCode>
                <c:ptCount val="8"/>
                <c:pt idx="0">
                  <c:v>2.4414770918606643</c:v>
                </c:pt>
                <c:pt idx="1">
                  <c:v>2.1598687907924505</c:v>
                </c:pt>
                <c:pt idx="2">
                  <c:v>1.8961194845522977</c:v>
                </c:pt>
                <c:pt idx="3">
                  <c:v>1.6505798557652755</c:v>
                </c:pt>
                <c:pt idx="4">
                  <c:v>1.4182774069729414</c:v>
                </c:pt>
                <c:pt idx="5">
                  <c:v>1.199964782928397</c:v>
                </c:pt>
                <c:pt idx="6">
                  <c:v>0.99325177301028345</c:v>
                </c:pt>
                <c:pt idx="7">
                  <c:v>0.79750719588418817</c:v>
                </c:pt>
              </c:numCache>
            </c:numRef>
          </c:xVal>
          <c:yVal>
            <c:numRef>
              <c:f>étalonnage!$D$3:$D$10</c:f>
              <c:numCache>
                <c:formatCode>0.00E+00</c:formatCode>
                <c:ptCount val="8"/>
                <c:pt idx="0">
                  <c:v>3.4112229234180458E-3</c:v>
                </c:pt>
                <c:pt idx="1">
                  <c:v>3.298697014679202E-3</c:v>
                </c:pt>
                <c:pt idx="2">
                  <c:v>3.1933578157432542E-3</c:v>
                </c:pt>
                <c:pt idx="3">
                  <c:v>3.0945381401825778E-3</c:v>
                </c:pt>
                <c:pt idx="4">
                  <c:v>3.0016509079993999E-3</c:v>
                </c:pt>
                <c:pt idx="5">
                  <c:v>2.9141774734081308E-3</c:v>
                </c:pt>
                <c:pt idx="6">
                  <c:v>2.831657935721365E-3</c:v>
                </c:pt>
                <c:pt idx="7">
                  <c:v>2.7536830510808208E-3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3-459B-9FFC-56E827146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767664"/>
        <c:axId val="1146230624"/>
      </c:scatterChart>
      <c:valAx>
        <c:axId val="101276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ln (R)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6230624"/>
        <c:crosses val="autoZero"/>
        <c:crossBetween val="midCat"/>
      </c:valAx>
      <c:valAx>
        <c:axId val="114623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1/T (K^-1)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276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 d'étalonnage : R = f(</a:t>
            </a:r>
            <a:r>
              <a:rPr lang="el-GR"/>
              <a:t>θ</a:t>
            </a:r>
            <a:r>
              <a:rPr lang="fr-FR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étalonnage!$A$1:$A$2</c:f>
              <c:strCache>
                <c:ptCount val="2"/>
                <c:pt idx="0">
                  <c:v>R</c:v>
                </c:pt>
                <c:pt idx="1">
                  <c:v>kΩ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étalonnage!$B$3:$B$10</c:f>
              <c:numCache>
                <c:formatCode>General</c:formatCode>
                <c:ptCount val="8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</c:numCache>
            </c:numRef>
          </c:xVal>
          <c:yVal>
            <c:numRef>
              <c:f>étalonnage!$A$3:$A$10</c:f>
              <c:numCache>
                <c:formatCode>0.00</c:formatCode>
                <c:ptCount val="8"/>
                <c:pt idx="0">
                  <c:v>11.49</c:v>
                </c:pt>
                <c:pt idx="1">
                  <c:v>8.67</c:v>
                </c:pt>
                <c:pt idx="2">
                  <c:v>6.66</c:v>
                </c:pt>
                <c:pt idx="3">
                  <c:v>5.21</c:v>
                </c:pt>
                <c:pt idx="4">
                  <c:v>4.13</c:v>
                </c:pt>
                <c:pt idx="5">
                  <c:v>3.32</c:v>
                </c:pt>
                <c:pt idx="6">
                  <c:v>2.7</c:v>
                </c:pt>
                <c:pt idx="7">
                  <c:v>2.2200000000000002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3F-428E-AD3D-8BCFDA0B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41344"/>
        <c:axId val="1306346176"/>
      </c:scatterChart>
      <c:valAx>
        <c:axId val="130684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θ (°</a:t>
                </a:r>
                <a:r>
                  <a:rPr lang="fr-FR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6346176"/>
        <c:crosses val="autoZero"/>
        <c:crossBetween val="midCat"/>
      </c:valAx>
      <c:valAx>
        <c:axId val="13063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 (k</a:t>
                </a:r>
                <a:r>
                  <a:rPr lang="el-GR"/>
                  <a:t>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68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13</xdr:row>
      <xdr:rowOff>3174</xdr:rowOff>
    </xdr:from>
    <xdr:to>
      <xdr:col>10</xdr:col>
      <xdr:colOff>641350</xdr:colOff>
      <xdr:row>27</xdr:row>
      <xdr:rowOff>184149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5D29F7F-34B9-4CF5-AA72-D90143A77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13</xdr:row>
      <xdr:rowOff>9524</xdr:rowOff>
    </xdr:from>
    <xdr:to>
      <xdr:col>4</xdr:col>
      <xdr:colOff>698500</xdr:colOff>
      <xdr:row>28</xdr:row>
      <xdr:rowOff>6349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C393CCA-D33A-460F-9232-C15147AFA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0</xdr:row>
      <xdr:rowOff>88900</xdr:rowOff>
    </xdr:from>
    <xdr:to>
      <xdr:col>9</xdr:col>
      <xdr:colOff>374650</xdr:colOff>
      <xdr:row>4</xdr:row>
      <xdr:rowOff>158750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52D2E06F-7CB3-4E6A-A1A6-BC53236EBC42}"/>
                </a:ext>
              </a:extLst>
            </xdr:cNvPr>
            <xdr:cNvSpPr txBox="1"/>
          </xdr:nvSpPr>
          <xdr:spPr>
            <a:xfrm>
              <a:off x="6007100" y="88900"/>
              <a:ext cx="1555750" cy="86995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fr-F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den>
                    </m:f>
                    <m:r>
                      <a:rPr lang="fr-FR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  <m:r>
                      <a:rPr lang="fr-FR" sz="1100" b="0" i="1">
                        <a:latin typeface="Cambria Math" panose="02040503050406030204" pitchFamily="18" charset="0"/>
                      </a:rPr>
                      <m:t>×</m:t>
                    </m:r>
                    <m:func>
                      <m:func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fr-FR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fr-F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fr-FR" sz="1100" b="0" i="1">
                                    <a:latin typeface="Cambria Math" panose="02040503050406030204" pitchFamily="18" charset="0"/>
                                  </a:rPr>
                                  <m:t>𝑅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F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b="0" i="1">
                                        <a:latin typeface="Cambria Math" panose="02040503050406030204" pitchFamily="18" charset="0"/>
                                      </a:rPr>
                                      <m:t>𝑅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fr-FR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fr-FR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×</m:t>
                    </m:r>
                    <m:r>
                      <m:rPr>
                        <m:sty m:val="p"/>
                      </m:rPr>
                      <a:rPr lang="fr-FR" sz="1100" b="0" i="0">
                        <a:latin typeface="Cambria Math" panose="02040503050406030204" pitchFamily="18" charset="0"/>
                      </a:rPr>
                      <m:t>ln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⁡(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fr-FR" sz="1100" b="0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52D2E06F-7CB3-4E6A-A1A6-BC53236EBC42}"/>
                </a:ext>
              </a:extLst>
            </xdr:cNvPr>
            <xdr:cNvSpPr txBox="1"/>
          </xdr:nvSpPr>
          <xdr:spPr>
            <a:xfrm>
              <a:off x="6007100" y="88900"/>
              <a:ext cx="1555750" cy="86995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1/𝑇=1/𝑇_0 +1/𝐵×ln⁡(𝑅/𝑅_0 )</a:t>
              </a:r>
              <a:endParaRPr lang="fr-FR" sz="1100" b="0"/>
            </a:p>
            <a:p>
              <a:r>
                <a:rPr lang="fr-FR" sz="1100" b="0" i="0">
                  <a:latin typeface="Cambria Math" panose="02040503050406030204" pitchFamily="18" charset="0"/>
                </a:rPr>
                <a:t>1/𝑇=𝐶_1+𝐶_2×ln⁡(𝑅)</a:t>
              </a:r>
              <a:endParaRPr lang="fr-FR" sz="1100" b="0"/>
            </a:p>
          </xdr:txBody>
        </xdr:sp>
      </mc:Fallback>
    </mc:AlternateContent>
    <xdr:clientData/>
  </xdr:twoCellAnchor>
  <xdr:twoCellAnchor>
    <xdr:from>
      <xdr:col>7</xdr:col>
      <xdr:colOff>400050</xdr:colOff>
      <xdr:row>6</xdr:row>
      <xdr:rowOff>19050</xdr:rowOff>
    </xdr:from>
    <xdr:to>
      <xdr:col>10</xdr:col>
      <xdr:colOff>285750</xdr:colOff>
      <xdr:row>8</xdr:row>
      <xdr:rowOff>127000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828508AA-A3B6-443D-81D2-513E7D8CB448}"/>
                </a:ext>
              </a:extLst>
            </xdr:cNvPr>
            <xdr:cNvSpPr txBox="1"/>
          </xdr:nvSpPr>
          <xdr:spPr>
            <a:xfrm>
              <a:off x="6026150" y="1212850"/>
              <a:ext cx="2228850" cy="47625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 panose="02040503050406030204" pitchFamily="18" charset="0"/>
                      </a:rPr>
                      <m:t>𝜃</m:t>
                    </m:r>
                    <m:r>
                      <a:rPr lang="fr-F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b>
                          <m:sSub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×</m:t>
                        </m:r>
                        <m:func>
                          <m:func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fr-FR" sz="1100" b="0" i="0">
                                <a:latin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fr-FR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fr-FR" sz="1100" b="0" i="1">
                                    <a:latin typeface="Cambria Math" panose="02040503050406030204" pitchFamily="18" charset="0"/>
                                  </a:rPr>
                                  <m:t>𝑅</m:t>
                                </m:r>
                              </m:e>
                            </m:d>
                          </m:e>
                        </m:func>
                      </m:den>
                    </m:f>
                    <m:r>
                      <a:rPr lang="fr-FR" sz="1100" b="0" i="1">
                        <a:latin typeface="Cambria Math" panose="02040503050406030204" pitchFamily="18" charset="0"/>
                      </a:rPr>
                      <m:t>−273,15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828508AA-A3B6-443D-81D2-513E7D8CB448}"/>
                </a:ext>
              </a:extLst>
            </xdr:cNvPr>
            <xdr:cNvSpPr txBox="1"/>
          </xdr:nvSpPr>
          <xdr:spPr>
            <a:xfrm>
              <a:off x="6026150" y="1212850"/>
              <a:ext cx="2228850" cy="47625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𝜃=1/(𝐶_1+𝐶_2×ln⁡(𝑅) )−273,15</a:t>
              </a:r>
              <a:endParaRPr lang="fr-FR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2062-F7C6-44A2-955B-6D4690955108}">
  <dimension ref="A1:G10"/>
  <sheetViews>
    <sheetView tabSelected="1" zoomScaleNormal="100" workbookViewId="0">
      <selection activeCell="G10" sqref="G10"/>
    </sheetView>
  </sheetViews>
  <sheetFormatPr baseColWidth="10" defaultRowHeight="14.5" x14ac:dyDescent="0.35"/>
  <cols>
    <col min="2" max="2" width="11.7265625" bestFit="1" customWidth="1"/>
    <col min="7" max="7" width="12.36328125" customWidth="1"/>
  </cols>
  <sheetData>
    <row r="1" spans="1:7" ht="16.5" x14ac:dyDescent="0.45">
      <c r="A1" s="8" t="s">
        <v>4</v>
      </c>
      <c r="B1" s="9" t="s">
        <v>5</v>
      </c>
      <c r="C1" s="8" t="s">
        <v>3</v>
      </c>
      <c r="D1" s="8" t="s">
        <v>2</v>
      </c>
      <c r="F1" t="s">
        <v>7</v>
      </c>
      <c r="G1" s="3">
        <v>298.14999999999998</v>
      </c>
    </row>
    <row r="2" spans="1:7" ht="17.5" x14ac:dyDescent="0.45">
      <c r="A2" s="8" t="s">
        <v>0</v>
      </c>
      <c r="B2" s="8" t="s">
        <v>1</v>
      </c>
      <c r="C2" s="8"/>
      <c r="D2" s="8" t="s">
        <v>6</v>
      </c>
      <c r="F2" t="s">
        <v>8</v>
      </c>
      <c r="G2" s="4">
        <v>1</v>
      </c>
    </row>
    <row r="3" spans="1:7" x14ac:dyDescent="0.35">
      <c r="A3" s="10">
        <v>11.49</v>
      </c>
      <c r="B3" s="11">
        <v>20</v>
      </c>
      <c r="C3" s="1">
        <f>LN(A3)</f>
        <v>2.4414770918606643</v>
      </c>
      <c r="D3" s="2">
        <f>1/(B3+273.15)</f>
        <v>3.4112229234180458E-3</v>
      </c>
    </row>
    <row r="4" spans="1:7" x14ac:dyDescent="0.35">
      <c r="A4" s="10">
        <v>8.67</v>
      </c>
      <c r="B4" s="11">
        <v>30</v>
      </c>
      <c r="C4" s="1">
        <f t="shared" ref="C4:C10" si="0">LN(A4)</f>
        <v>2.1598687907924505</v>
      </c>
      <c r="D4" s="2">
        <f t="shared" ref="D4:D10" si="1">1/(B4+273.15)</f>
        <v>3.298697014679202E-3</v>
      </c>
      <c r="F4" t="s">
        <v>11</v>
      </c>
      <c r="G4" s="7">
        <f>1/C_2</f>
        <v>410.81143263219985</v>
      </c>
    </row>
    <row r="5" spans="1:7" x14ac:dyDescent="0.35">
      <c r="A5" s="10">
        <v>6.66</v>
      </c>
      <c r="B5" s="11">
        <v>40</v>
      </c>
      <c r="C5" s="1">
        <f t="shared" si="0"/>
        <v>1.8961194845522977</v>
      </c>
      <c r="D5" s="2">
        <f t="shared" si="1"/>
        <v>3.1933578157432542E-3</v>
      </c>
      <c r="G5" s="2"/>
    </row>
    <row r="6" spans="1:7" ht="16.5" x14ac:dyDescent="0.45">
      <c r="A6" s="10">
        <v>5.21</v>
      </c>
      <c r="B6" s="11">
        <v>50</v>
      </c>
      <c r="C6" s="1">
        <f t="shared" si="0"/>
        <v>1.6505798557652755</v>
      </c>
      <c r="D6" s="2">
        <f t="shared" si="1"/>
        <v>3.0945381401825778E-3</v>
      </c>
      <c r="F6" s="6" t="s">
        <v>9</v>
      </c>
      <c r="G6" s="6" t="s">
        <v>10</v>
      </c>
    </row>
    <row r="7" spans="1:7" x14ac:dyDescent="0.35">
      <c r="A7" s="10">
        <v>4.13</v>
      </c>
      <c r="B7" s="11">
        <v>60</v>
      </c>
      <c r="C7" s="1">
        <f t="shared" si="0"/>
        <v>1.4182774069729414</v>
      </c>
      <c r="D7" s="2">
        <f t="shared" si="1"/>
        <v>3.0016509079993999E-3</v>
      </c>
      <c r="F7" s="5">
        <f t="array" ref="F7:G7">LINEST(D3:D10,C3:C10,TRUE,TRUE)</f>
        <v>4.0020004506692743E-4</v>
      </c>
      <c r="G7" s="5">
        <v>2.434206841792793E-3</v>
      </c>
    </row>
    <row r="8" spans="1:7" x14ac:dyDescent="0.35">
      <c r="A8" s="10">
        <v>3.32</v>
      </c>
      <c r="B8" s="11">
        <v>70</v>
      </c>
      <c r="C8" s="1">
        <f t="shared" si="0"/>
        <v>1.199964782928397</v>
      </c>
      <c r="D8" s="2">
        <f t="shared" si="1"/>
        <v>2.9141774734081308E-3</v>
      </c>
    </row>
    <row r="9" spans="1:7" x14ac:dyDescent="0.35">
      <c r="A9" s="10">
        <v>2.7</v>
      </c>
      <c r="B9" s="11">
        <v>80</v>
      </c>
      <c r="C9" s="1">
        <f t="shared" si="0"/>
        <v>0.99325177301028345</v>
      </c>
      <c r="D9" s="2">
        <f t="shared" si="1"/>
        <v>2.831657935721365E-3</v>
      </c>
    </row>
    <row r="10" spans="1:7" x14ac:dyDescent="0.35">
      <c r="A10" s="10">
        <v>2.2200000000000002</v>
      </c>
      <c r="B10" s="11">
        <v>90</v>
      </c>
      <c r="C10" s="1">
        <f t="shared" si="0"/>
        <v>0.79750719588418817</v>
      </c>
      <c r="D10" s="2">
        <f t="shared" si="1"/>
        <v>2.7536830510808208E-3</v>
      </c>
    </row>
  </sheetData>
  <sheetProtection sheet="1" objects="1" scenarios="1"/>
  <pageMargins left="0.7" right="0.7" top="0.75" bottom="0.75" header="0.3" footer="0.3"/>
  <pageSetup paperSize="9" fitToHeight="0" orientation="landscape" r:id="rId1"/>
  <headerFooter>
    <oddHeader>&amp;Cétalonnage d'une thermistance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étalonnage</vt:lpstr>
      <vt:lpstr>B</vt:lpstr>
      <vt:lpstr>C_1</vt:lpstr>
      <vt:lpstr>C_2</vt:lpstr>
      <vt:lpstr>R_0</vt:lpstr>
      <vt:lpstr>T_0</vt:lpstr>
      <vt:lpstr>étalonnage!Zone_d_impression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Claudel</dc:creator>
  <cp:lastModifiedBy>Gilles Claudel</cp:lastModifiedBy>
  <cp:lastPrinted>2019-06-10T09:37:35Z</cp:lastPrinted>
  <dcterms:created xsi:type="dcterms:W3CDTF">2019-06-06T15:49:21Z</dcterms:created>
  <dcterms:modified xsi:type="dcterms:W3CDTF">2019-06-10T09:57:44Z</dcterms:modified>
</cp:coreProperties>
</file>