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tables/table3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udelg\Nextcloud\EAFC\Power Query\"/>
    </mc:Choice>
  </mc:AlternateContent>
  <xr:revisionPtr revIDLastSave="0" documentId="13_ncr:1_{F8ADBCD8-79B8-49DE-9AD6-D9AACAC38DB3}" xr6:coauthVersionLast="36" xr6:coauthVersionMax="47" xr10:uidLastSave="{00000000-0000-0000-0000-000000000000}"/>
  <bookViews>
    <workbookView xWindow="-105" yWindow="-105" windowWidth="21825" windowHeight="14025" activeTab="1" xr2:uid="{587419AD-1101-4CA7-9005-D04EB26A8784}"/>
  </bookViews>
  <sheets>
    <sheet name="Paramètres" sheetId="4" r:id="rId1"/>
    <sheet name="IPS_lycées_delta" sheetId="14" r:id="rId2"/>
    <sheet name="IPS_lycées" sheetId="5" r:id="rId3"/>
  </sheets>
  <definedNames>
    <definedName name="DonnéesExternes_1" localSheetId="2" hidden="1">IPS_lycées!$A$1:$M$66</definedName>
    <definedName name="DonnéesExternes_2" localSheetId="1" hidden="1">IPS_lycées_delta!$A$1:$O$66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7" i="5" l="1"/>
  <c r="G67" i="5"/>
  <c r="H67" i="5"/>
  <c r="I67" i="5"/>
  <c r="J67" i="5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D592888-7C71-4193-90CE-9BE019DA38B2}" keepAlive="1" name="Requête - ips_lyc" description="Connexion à la requête « ips_lyc » dans le classeur." type="5" refreshedVersion="6" background="1" saveData="1">
    <dbPr connection="Provider=Microsoft.Mashup.OleDb.1;Data Source=$Workbook$;Location=ips_lyc;Extended Properties=&quot;&quot;" command="SELECT * FROM [ips_lyc]"/>
  </connection>
  <connection id="2" xr16:uid="{38DC4341-05FE-40B5-891B-92B15BC92754}" keepAlive="1" name="Requête - ips_lyc_delta" description="Connexion à la requête « ips_lyc_delta » dans le classeur." type="5" refreshedVersion="6" background="1" saveData="1">
    <dbPr connection="Provider=Microsoft.Mashup.OleDb.1;Data Source=$Workbook$;Location=ips_lyc_delta;Extended Properties=&quot;&quot;" command="SELECT * FROM [ips_lyc_delta]"/>
  </connection>
  <connection id="3" xr16:uid="{A1F889A3-8F65-4BB4-BF43-A42CF7FF3BF8}" keepAlive="1" name="Requête - IPS_moy_GT(1)" description="Connexion à la requête « IPS_moy_GT » dans le classeur." type="5" refreshedVersion="6" background="1" saveData="1">
    <dbPr connection="Provider=Microsoft.Mashup.OleDb.1;Data Source=$Workbook$;Location=IPS_moy_GT;Extended Properties=&quot;&quot;" command="SELECT * FROM [IPS_moy_GT]"/>
  </connection>
  <connection id="4" xr16:uid="{F1383E65-266A-456F-B93B-73B21FD02E17}" keepAlive="1" name="Requête - IPS_moy_PRO" description="Connexion à la requête « IPS_moy_PRO » dans le classeur." type="5" refreshedVersion="0" background="1">
    <dbPr connection="Provider=Microsoft.Mashup.OleDb.1;Data Source=$Workbook$;Location=IPS_moy_PRO;Extended Properties=&quot;&quot;" command="SELECT * FROM [IPS_moy_PRO]"/>
  </connection>
  <connection id="5" xr16:uid="{7D4E0355-5A0E-4F7D-B43B-F3DFE32C6116}" keepAlive="1" name="Requête - Path" description="Connexion à la requête « Path » dans le classeur." type="5" refreshedVersion="0" background="1">
    <dbPr connection="Provider=Microsoft.Mashup.OleDb.1;Data Source=$Workbook$;Location=Path;Extended Properties=&quot;&quot;" command="SELECT * FROM [Path]"/>
  </connection>
  <connection id="6" xr16:uid="{E2609809-63B6-4DA6-AE3A-7B8D87F03A92}" keepAlive="1" name="Requête - Path2" description="Connexion à la requête « Path2 » dans le classeur." type="5" refreshedVersion="6" background="1">
    <dbPr connection="Provider=Microsoft.Mashup.OleDb.1;Data Source=$Workbook$;Location=Path2;Extended Properties=&quot;&quot;" command="SELECT * FROM [Path2]"/>
  </connection>
</connections>
</file>

<file path=xl/sharedStrings.xml><?xml version="1.0" encoding="utf-8"?>
<sst xmlns="http://schemas.openxmlformats.org/spreadsheetml/2006/main" count="681" uniqueCount="178">
  <si>
    <t>Chemin de l'espace de travail</t>
  </si>
  <si>
    <t>C:\Users\nnnnp\Documents\Power Query\</t>
  </si>
  <si>
    <t>C:\Users\claudelg\Nextcloud\EAFC\Power Query\</t>
  </si>
  <si>
    <t>UAI</t>
  </si>
  <si>
    <t>Nom de l'établissment</t>
  </si>
  <si>
    <t>Type de lycée</t>
  </si>
  <si>
    <t>Secteur</t>
  </si>
  <si>
    <t>Nom de la commune</t>
  </si>
  <si>
    <t>Effectifs voie GT</t>
  </si>
  <si>
    <t>Effectifs voie PRO</t>
  </si>
  <si>
    <t>Effectifs Ensemble GT-PRO</t>
  </si>
  <si>
    <t>IPS voie GT</t>
  </si>
  <si>
    <t>IPS voie PRO</t>
  </si>
  <si>
    <t>IPS Ensemble GT-PRO</t>
  </si>
  <si>
    <t>Ecart-type de l'IPS voie GT</t>
  </si>
  <si>
    <t>Ecart-type de l'IPS voie PRO</t>
  </si>
  <si>
    <t>0250008Y</t>
  </si>
  <si>
    <t>LYCEE GENERAL ET TECHNOLOGIQUE LOUIS PASTEUR</t>
  </si>
  <si>
    <t>LEGT</t>
  </si>
  <si>
    <t>public</t>
  </si>
  <si>
    <t>BESANCON</t>
  </si>
  <si>
    <t>0251711Z</t>
  </si>
  <si>
    <t>LYCEE POLYVALENT CLAUDE NICOLAS LEDOUX</t>
  </si>
  <si>
    <t>LPO</t>
  </si>
  <si>
    <t>0250011B</t>
  </si>
  <si>
    <t>LPO JULES HAAG LYCEE DES METIERS DE LA MICROTECHNIQUE ET DE L AUTOMATIQUE</t>
  </si>
  <si>
    <t>0250007X</t>
  </si>
  <si>
    <t>LYCEE GENERAL ET TECHNOLOGIQUE VICTOR HUGO</t>
  </si>
  <si>
    <t>0250010A</t>
  </si>
  <si>
    <t>LYCEE GENERAL ET TECHNOLOGIQUE LOUIS PERGAUD</t>
  </si>
  <si>
    <t>0250043L</t>
  </si>
  <si>
    <t>LYCEE POLYVALENT XAVIER MARMIER</t>
  </si>
  <si>
    <t>PONTARLIER</t>
  </si>
  <si>
    <t>0250030X</t>
  </si>
  <si>
    <t>LYCEE GENERAL ET TECHNOLOGIQUE GEORGES CUVIER</t>
  </si>
  <si>
    <t>MONTBELIARD</t>
  </si>
  <si>
    <t>0251671F</t>
  </si>
  <si>
    <t>LPO EDGAR FAURE LYCEE DES METIERS DE L HORLOGERIE DE LA BIJOUTERIE ET DE LA JOAILLERIE</t>
  </si>
  <si>
    <t>MORTEAU</t>
  </si>
  <si>
    <t>0250058C</t>
  </si>
  <si>
    <t>LYCEE GENERAL ET TECHNOLOGIQUE ARMAND PEUGEOT</t>
  </si>
  <si>
    <t>VALENTIGNEY</t>
  </si>
  <si>
    <t>0251994G</t>
  </si>
  <si>
    <t>LYCEE POLYVALENT GERMAINE TILLION</t>
  </si>
  <si>
    <t>0250013D</t>
  </si>
  <si>
    <t>LYCEE PROFESSIONNEL PIERRE ADRIEN PARIS LYCEE DES METIERS DE LA CONSTRUCTION DURABLE</t>
  </si>
  <si>
    <t>LP</t>
  </si>
  <si>
    <t>0251349F</t>
  </si>
  <si>
    <t>LYCEE PROFESSIONNEL TOUSSAINT LOUVERTURE</t>
  </si>
  <si>
    <t>0250014E</t>
  </si>
  <si>
    <t>LYCEE PROFESSIONNEL CONDE LYCEE DES METIERS DES SERVICES ET SOINS A LA PERSONNE ET DE L HOTELLERIE RESTAURATION</t>
  </si>
  <si>
    <t>0250067M</t>
  </si>
  <si>
    <t>LYCEE PROFESSIONNEL LES HUISSELETS LYCEE DES METIERS DE LA SECURITE ET DE LA PREVENTION</t>
  </si>
  <si>
    <t>0251079M</t>
  </si>
  <si>
    <t>LYCEE PROFESSIONNEL TRISTAN BERNARD LYCEE DES METIERS DES SERVICES AUX ENTREPRISES</t>
  </si>
  <si>
    <t>0250063H</t>
  </si>
  <si>
    <t>LYCEE PROFESSIONNEL JOUFFROY D ABBANS</t>
  </si>
  <si>
    <t>BAUME LES DAMES</t>
  </si>
  <si>
    <t>0250001R</t>
  </si>
  <si>
    <t>LYCEE PROFESSIONNEL NELSON MANDELA LYCEE DES METIERS DE LA PLASTURGIE DE L HYGIENE PROPRETE ET DES SERVICES</t>
  </si>
  <si>
    <t>AUDINCOURT</t>
  </si>
  <si>
    <t>0251021Z</t>
  </si>
  <si>
    <t>LGT PR ST PAUL LYCEE DES METIERS DE LA CONCEPTION DE PRODUITS ET DE L AMENAGEMENT DE L HABITAT</t>
  </si>
  <si>
    <t>privé sous contrat</t>
  </si>
  <si>
    <t>0251028G</t>
  </si>
  <si>
    <t>INSTITUTION NOTRE DAME SAINT JEAN LYCEE</t>
  </si>
  <si>
    <t>0251024C</t>
  </si>
  <si>
    <t>LYCEE GENERAL ET TECHNOLOGIQUE PRIVE LES AUGUSTINS</t>
  </si>
  <si>
    <t>0251592V</t>
  </si>
  <si>
    <t>LP PR ST JOSEPH LYCEE DES METIERS DE LA CONCEPTION DE PRODUITS ET DE L AMENAGEMENT DE L HABITAT</t>
  </si>
  <si>
    <t>0251035P</t>
  </si>
  <si>
    <t>LYCEE PROFESSIONNEL PRIVE SAINTE FAMILLE</t>
  </si>
  <si>
    <t>0251112Y</t>
  </si>
  <si>
    <t>LYCEE PROFESSIONNEL PRIVE SAINT BENIGNE</t>
  </si>
  <si>
    <t>0251971G</t>
  </si>
  <si>
    <t>LP BERNARD CORDIER</t>
  </si>
  <si>
    <t>0390042J</t>
  </si>
  <si>
    <t>LYCEE VICTOR CONSIDERANT</t>
  </si>
  <si>
    <t>SALINS LES BAINS</t>
  </si>
  <si>
    <t>0390012B</t>
  </si>
  <si>
    <t>LYCEE GENERAL CHARLES NODIER</t>
  </si>
  <si>
    <t>DOLE</t>
  </si>
  <si>
    <t>0390019J</t>
  </si>
  <si>
    <t>LYCEE GENERAL ET TECHNOLOGIQUE JEAN MICHEL</t>
  </si>
  <si>
    <t>LONS LE SAUNIER</t>
  </si>
  <si>
    <t>0390033Z</t>
  </si>
  <si>
    <t>LYCEE POLYVALENT HYACINTHE FRIANT LYCEE DES METIERS DE L HOTELLERIE DE LA RESTAURATION ET DU SANITAIRE ET DU SOCIAL</t>
  </si>
  <si>
    <t>POLIGNY</t>
  </si>
  <si>
    <t>0391092A</t>
  </si>
  <si>
    <t>LYCEE POLYVALENT PAUL EMILE VICTOR LYCEE DES METIERS DE LA PRODUCTION ET DE LA MAINTENANCE INDUSTRIELLES</t>
  </si>
  <si>
    <t>CHAMPAGNOLE</t>
  </si>
  <si>
    <t>0390027T</t>
  </si>
  <si>
    <t>LPO VICTOR BERARD LYCEE DES METIERS DE L OPTIQUE ET DES MICROTECHNIQUES</t>
  </si>
  <si>
    <t>HAUTS DE BIENNE</t>
  </si>
  <si>
    <t>0390029V</t>
  </si>
  <si>
    <t>LYCEE POLYVALENT DES METIERS DU BOIS</t>
  </si>
  <si>
    <t>MOUCHARD</t>
  </si>
  <si>
    <t>0390024P</t>
  </si>
  <si>
    <t>LYCEE PROFESSIONNEL PIERRE VERNOTTE</t>
  </si>
  <si>
    <t>MOIRANS EN MONTAGNE</t>
  </si>
  <si>
    <t>0390013C</t>
  </si>
  <si>
    <t>LYCEE POLYVALENT JACQUES DUHAMEL</t>
  </si>
  <si>
    <t>0390914G</t>
  </si>
  <si>
    <t>LYCEE PROFESSIONNEL FERDINAND FILLOD LYCEE DES METIERS DES ARTS DU METAL</t>
  </si>
  <si>
    <t>SAINT AMOUR</t>
  </si>
  <si>
    <t>0390015E</t>
  </si>
  <si>
    <t>LYCEE PROFESSIONNEL JACQUES PREVERT LYCEE DES METIERS DE LA MODE ET DE L ESTHETIQUE</t>
  </si>
  <si>
    <t>0390786T</t>
  </si>
  <si>
    <t>LYCEE POLYVALENT PRE SAINT SAUVEUR</t>
  </si>
  <si>
    <t>SAINT CLAUDE</t>
  </si>
  <si>
    <t>0390021L</t>
  </si>
  <si>
    <t>LYCEE PROFESSIONNEL MONTCIEL LYCEE DES METIERS DU SANITAIRE ET DU SOCIAL</t>
  </si>
  <si>
    <t>0390020K</t>
  </si>
  <si>
    <t>LYCEE PROFESSIONNEL LE CORBUSIER BATIMENT</t>
  </si>
  <si>
    <t>0391131T</t>
  </si>
  <si>
    <t>INSTITUT EUROPEEN DE FORMATION COMPAGNONS DU TOUR DE FRANCE</t>
  </si>
  <si>
    <t>0390070P</t>
  </si>
  <si>
    <t>LYCEE GENERAL ET TECHNOLOGIQUE PRIVE SAINTE MARIE</t>
  </si>
  <si>
    <t>0390091M</t>
  </si>
  <si>
    <t>LYCEE GENERAL ET TECHNOLOGIQUE PRIVE JEANNE D ARC</t>
  </si>
  <si>
    <t>0391146J</t>
  </si>
  <si>
    <t>LYCEE POLYVALENT PRIVE PASTEUR MONT ROLAND</t>
  </si>
  <si>
    <t>0390094R</t>
  </si>
  <si>
    <t>LYCEE PROFESSIONNEL PRIVE SAINTE MARIE</t>
  </si>
  <si>
    <t>0391001B</t>
  </si>
  <si>
    <t>LYCEE PROFESSIONNEL PRIVE JEANNE D ARC</t>
  </si>
  <si>
    <t>0701035V</t>
  </si>
  <si>
    <t>LPO LOUIS ARAGON LYCEE DES METIERS DE L ENERGIE ET DU DEVELOPPEMENT DURABLE</t>
  </si>
  <si>
    <t>HERICOURT</t>
  </si>
  <si>
    <t>0701052N</t>
  </si>
  <si>
    <t>LYCEE GENERAL ET TECHNOLOGIQUE LES HABERGES</t>
  </si>
  <si>
    <t>VESOUL</t>
  </si>
  <si>
    <t>0700905D</t>
  </si>
  <si>
    <t>LYCEE POLYVALENT EDOUARD BELIN LYCEE DES METIERS DE L INGENIERIE NUMERIQUE</t>
  </si>
  <si>
    <t>0700018P</t>
  </si>
  <si>
    <t>LYCEE POLYVALENT GEORGES COLOMB</t>
  </si>
  <si>
    <t>LURE</t>
  </si>
  <si>
    <t>0700009E</t>
  </si>
  <si>
    <t>LYCEE POLYVALENT AUGUSTIN COURNOT</t>
  </si>
  <si>
    <t>GRAY</t>
  </si>
  <si>
    <t>0701078S</t>
  </si>
  <si>
    <t>LYCEE POLYVALENT LUMIERE</t>
  </si>
  <si>
    <t>LUXEUIL LES BAINS</t>
  </si>
  <si>
    <t>0700011G</t>
  </si>
  <si>
    <t>LYCEE PROFESSIONNEL HENRI FERTET LYCEE DES METIERS DE L AUTOMOBILE ET DES TRANSPORTS</t>
  </si>
  <si>
    <t>0700038L</t>
  </si>
  <si>
    <t>LYCEE PROFESSIONNEL LUXEMBOURG</t>
  </si>
  <si>
    <t>0700882D</t>
  </si>
  <si>
    <t>LYCEE PROFESSIONNEL PONTARCHER</t>
  </si>
  <si>
    <t>0700076C</t>
  </si>
  <si>
    <t>LYCEE PROFESSIONNEL PRIVE SAINTE ANNE SAINT JOSEPH</t>
  </si>
  <si>
    <t>0701001H</t>
  </si>
  <si>
    <t>LYCEE PROFESSIONNEL PRIVE SAINT PIERRE FOURIER</t>
  </si>
  <si>
    <t>0700077D</t>
  </si>
  <si>
    <t>LYCEE PROFESSIONNEL PRIVE GROUPE SCOLAIRE DE LA COMPASSION</t>
  </si>
  <si>
    <t>VILLERSEXEL</t>
  </si>
  <si>
    <t>0900003P</t>
  </si>
  <si>
    <t>LYCEE GENERAL ET TECHNOLOGIQUE GUSTAVE COURBET</t>
  </si>
  <si>
    <t>BELFORT</t>
  </si>
  <si>
    <t>0900002N</t>
  </si>
  <si>
    <t>LYCEE GENERAL ET TECHNOLOGIQUE CONDORCET</t>
  </si>
  <si>
    <t>0900004R</t>
  </si>
  <si>
    <t>LYCEE GENERAL ET TECHNOLOGIQUE RAOUL FOLLEREAU</t>
  </si>
  <si>
    <t>0900355X</t>
  </si>
  <si>
    <t>LYCEE PROFESSIONNEL DENIS DIDEROT LYCEE DES METIERS DE L ELECTRICITE DES TECHNOLOGIES NUMERIQUES ET DE LA PRODUCTIQUE</t>
  </si>
  <si>
    <t>BAVILLIERS</t>
  </si>
  <si>
    <t>0900236T</t>
  </si>
  <si>
    <t>LYCEE PROFESSIONNEL RAOUL FOLLEREAU</t>
  </si>
  <si>
    <t>0900019G</t>
  </si>
  <si>
    <t>LYCEE PROFESSIONNEL JULES FERRY LYCEE DES METIERS DES SERVICES AUX COLLECTIVITES AUX ENTREPRISES ET A LA PERSONNE</t>
  </si>
  <si>
    <t>DELLE</t>
  </si>
  <si>
    <t>0900030U</t>
  </si>
  <si>
    <t>0900029T</t>
  </si>
  <si>
    <t>LYCEE GENERAL ET TECHNOLOGIQUE PRIVE NOTRE DAME DES ANGES</t>
  </si>
  <si>
    <t>0900425Y</t>
  </si>
  <si>
    <t>LYCEE PROFESSIONNEL PRIVE SAINT JOSEPH</t>
  </si>
  <si>
    <t>Delta_GT</t>
  </si>
  <si>
    <t>Delta_PRO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</si>
</sst>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ont="1" applyFill="1" applyBorder="1"/>
    <xf numFmtId="169" fontId="0" fillId="0" borderId="0" xfId="0" applyNumberFormat="1"/>
  </cellXfs>
  <cellStyles count="1">
    <cellStyle name="Normal" xfId="0" builtinId="0"/>
  </cellStyles>
  <dxfs count="1">
    <dxf>
      <numFmt numFmtId="169" formatCode="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onnéesExternes_2" connectionId="2" xr16:uid="{CDB44EA5-2703-490D-8CBE-1E226585E635}" autoFormatId="16" applyNumberFormats="0" applyBorderFormats="0" applyFontFormats="0" applyPatternFormats="0" applyAlignmentFormats="0" applyWidthHeightFormats="0">
  <queryTableRefresh nextId="16">
    <queryTableFields count="15">
      <queryTableField id="1" name="UAI" tableColumnId="1"/>
      <queryTableField id="2" name="Nom de l'établissment" tableColumnId="2"/>
      <queryTableField id="3" name="Type de lycée" tableColumnId="3"/>
      <queryTableField id="4" name="Secteur" tableColumnId="4"/>
      <queryTableField id="5" name="Nom de la commune" tableColumnId="5"/>
      <queryTableField id="6" name="Effectifs voie GT" tableColumnId="6"/>
      <queryTableField id="7" name="Effectifs voie PRO" tableColumnId="7"/>
      <queryTableField id="8" name="Effectifs Ensemble GT-PRO" tableColumnId="8"/>
      <queryTableField id="9" name="IPS voie GT" tableColumnId="9"/>
      <queryTableField id="10" name="Delta_GT" tableColumnId="10"/>
      <queryTableField id="11" name="IPS voie PRO" tableColumnId="11"/>
      <queryTableField id="12" name="Delta_PRO" tableColumnId="12"/>
      <queryTableField id="13" name="IPS Ensemble GT-PRO" tableColumnId="13"/>
      <queryTableField id="14" name="Ecart-type de l'IPS voie GT" tableColumnId="14"/>
      <queryTableField id="15" name="Ecart-type de l'IPS voie PRO" tableColumnId="15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onnéesExternes_1" connectionId="1" xr16:uid="{82B740AC-00EB-42A6-98F3-D89005E11181}" autoFormatId="16" applyNumberFormats="0" applyBorderFormats="0" applyFontFormats="0" applyPatternFormats="0" applyAlignmentFormats="0" applyWidthHeightFormats="0">
  <queryTableRefresh nextId="18">
    <queryTableFields count="13">
      <queryTableField id="1" name="UAI" tableColumnId="1"/>
      <queryTableField id="2" name="Nom de l'établissment" tableColumnId="2"/>
      <queryTableField id="3" name="Type de lycée" tableColumnId="3"/>
      <queryTableField id="4" name="Secteur" tableColumnId="4"/>
      <queryTableField id="5" name="Nom de la commune" tableColumnId="5"/>
      <queryTableField id="6" name="Effectifs voie GT" tableColumnId="6"/>
      <queryTableField id="7" name="Effectifs voie PRO" tableColumnId="7"/>
      <queryTableField id="8" name="Effectifs Ensemble GT-PRO" tableColumnId="8"/>
      <queryTableField id="9" name="IPS voie GT" tableColumnId="9"/>
      <queryTableField id="10" name="IPS voie PRO" tableColumnId="10"/>
      <queryTableField id="11" name="IPS Ensemble GT-PRO" tableColumnId="11"/>
      <queryTableField id="12" name="Ecart-type de l'IPS voie GT" tableColumnId="12"/>
      <queryTableField id="13" name="Ecart-type de l'IPS voie PRO" tableColumnId="13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B401A6C-8EDD-4E7D-B5F7-921CBDD1E63B}" name="Param1" displayName="Param1" ref="B3:B4" totalsRowShown="0">
  <autoFilter ref="B3:B4" xr:uid="{0798C8AD-73E4-4066-B9CE-57B55C769C70}"/>
  <tableColumns count="1">
    <tableColumn id="1" xr3:uid="{EF45E759-BA30-4B3E-890B-4871AAFCD634}" name="Chemin de l'espace de travail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D752404C-0375-46D8-B75F-C8E09BF4E069}" name="ips_lyc_delta" displayName="ips_lyc_delta" ref="A1:O66" tableType="queryTable" totalsRowShown="0">
  <autoFilter ref="A1:O66" xr:uid="{D1D81935-C9B9-46F7-8D5D-A39F91F28A5C}"/>
  <tableColumns count="15">
    <tableColumn id="1" xr3:uid="{2BDA96D5-5922-4F78-B0A7-BE302EBB11D8}" uniqueName="1" name="UAI" queryTableFieldId="1"/>
    <tableColumn id="2" xr3:uid="{70D4D26C-9A1E-4B03-AD5A-D8566DADE148}" uniqueName="2" name="Nom de l'établissment" queryTableFieldId="2"/>
    <tableColumn id="3" xr3:uid="{83FD89CC-7394-4364-BBE6-854D3B4EE4BB}" uniqueName="3" name="Type de lycée" queryTableFieldId="3"/>
    <tableColumn id="4" xr3:uid="{60DC81EC-B61C-439C-A374-16015AC8A2E1}" uniqueName="4" name="Secteur" queryTableFieldId="4"/>
    <tableColumn id="5" xr3:uid="{50B970E4-CF81-4766-8A91-9964F01E459D}" uniqueName="5" name="Nom de la commune" queryTableFieldId="5"/>
    <tableColumn id="6" xr3:uid="{1A3D4998-DA5C-4087-8044-8C1918AEE98D}" uniqueName="6" name="Effectifs voie GT" queryTableFieldId="6"/>
    <tableColumn id="7" xr3:uid="{F21992DF-31CE-40B5-8C7C-B8FD0017235E}" uniqueName="7" name="Effectifs voie PRO" queryTableFieldId="7"/>
    <tableColumn id="8" xr3:uid="{506917F6-8552-482E-BE8D-628B6E7FD368}" uniqueName="8" name="Effectifs Ensemble GT-PRO" queryTableFieldId="8"/>
    <tableColumn id="9" xr3:uid="{7C8EBA94-43A2-4E40-8980-4242BEEE66EC}" uniqueName="9" name="IPS voie GT" queryTableFieldId="9"/>
    <tableColumn id="10" xr3:uid="{A1950AAF-D365-4F9B-88A7-DB3B5C151FB1}" uniqueName="10" name="Delta_GT" queryTableFieldId="10"/>
    <tableColumn id="11" xr3:uid="{C4AAAC52-ECCE-42D7-A7DF-0BFF03889A0D}" uniqueName="11" name="IPS voie PRO" queryTableFieldId="11"/>
    <tableColumn id="12" xr3:uid="{6114CC34-4CF8-49EE-90E8-7CEFB1E9C872}" uniqueName="12" name="Delta_PRO" queryTableFieldId="12"/>
    <tableColumn id="13" xr3:uid="{564D6CDE-33D7-4E69-AE68-D2BE1E960A6F}" uniqueName="13" name="IPS Ensemble GT-PRO" queryTableFieldId="13"/>
    <tableColumn id="14" xr3:uid="{62DC2240-B6F7-4995-BFD9-9F5E1360B4B7}" uniqueName="14" name="Ecart-type de l'IPS voie GT" queryTableFieldId="14"/>
    <tableColumn id="15" xr3:uid="{792701C3-8DA2-4C0C-B42A-0FC3D2278AD0}" uniqueName="15" name="Ecart-type de l'IPS voie PRO" queryTableFieldId="15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70208FE-1477-434E-BD79-F716D019A343}" name="ips_lyc" displayName="ips_lyc" ref="A1:M67" tableType="queryTable" totalsRowCount="1">
  <autoFilter ref="A1:M66" xr:uid="{DF13753E-42D8-414E-939E-CEC03AEEB629}"/>
  <tableColumns count="13">
    <tableColumn id="1" xr3:uid="{3722AB2B-932B-44F7-A5CE-E784E6968F1F}" uniqueName="1" name="UAI" queryTableFieldId="1"/>
    <tableColumn id="2" xr3:uid="{4F269A96-7941-49FA-93A9-93F15D7DD332}" uniqueName="2" name="Nom de l'établissment" queryTableFieldId="2"/>
    <tableColumn id="3" xr3:uid="{D1B5188F-6966-452D-8631-848C5211988B}" uniqueName="3" name="Type de lycée" queryTableFieldId="3"/>
    <tableColumn id="4" xr3:uid="{A73508AD-3B9D-4CB3-82A8-9D8C49A12942}" uniqueName="4" name="Secteur" queryTableFieldId="4"/>
    <tableColumn id="5" xr3:uid="{BBF540A0-276D-4778-88BA-B2F79999A437}" uniqueName="5" name="Nom de la commune" queryTableFieldId="5"/>
    <tableColumn id="6" xr3:uid="{1B7B66C2-5FA6-4757-B12F-C9A68FAF56E0}" uniqueName="6" name="Effectifs voie GT" totalsRowFunction="sum" queryTableFieldId="6"/>
    <tableColumn id="7" xr3:uid="{7D6ABB27-49B7-4A7F-ACD6-ACC98B20E6CC}" uniqueName="7" name="Effectifs voie PRO" totalsRowFunction="sum" queryTableFieldId="7"/>
    <tableColumn id="8" xr3:uid="{649395F9-F65A-4F8D-BD75-0654ACE8D5F4}" uniqueName="8" name="Effectifs Ensemble GT-PRO" totalsRowFunction="sum" queryTableFieldId="8"/>
    <tableColumn id="9" xr3:uid="{8A4711CD-9984-4952-A339-CD1EE481EF12}" uniqueName="9" name="IPS voie GT" totalsRowFunction="average" queryTableFieldId="9"/>
    <tableColumn id="10" xr3:uid="{16B828D2-45C6-40CD-916C-F2631130A55D}" uniqueName="10" name="IPS voie PRO" totalsRowFunction="average" queryTableFieldId="10" totalsRowDxfId="0"/>
    <tableColumn id="11" xr3:uid="{DA5DF1B0-512D-45C5-B9F8-080808A07651}" uniqueName="11" name="IPS Ensemble GT-PRO" queryTableFieldId="11"/>
    <tableColumn id="12" xr3:uid="{22CC55C0-CE68-4477-9018-3F972B848402}" uniqueName="12" name="Ecart-type de l'IPS voie GT" queryTableFieldId="12"/>
    <tableColumn id="13" xr3:uid="{11D1E4EF-67E1-45AB-9F39-8C483B763FE6}" uniqueName="13" name="Ecart-type de l'IPS voie PRO" queryTableFieldId="13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C5580-317A-4C80-B84C-3A01E37CD7F5}">
  <dimension ref="B3:B6"/>
  <sheetViews>
    <sheetView workbookViewId="0">
      <selection activeCell="B4" sqref="B4"/>
    </sheetView>
  </sheetViews>
  <sheetFormatPr baseColWidth="10" defaultRowHeight="15" x14ac:dyDescent="0.25"/>
  <cols>
    <col min="1" max="1" width="14.5703125" customWidth="1"/>
    <col min="2" max="2" width="37.42578125" bestFit="1" customWidth="1"/>
  </cols>
  <sheetData>
    <row r="3" spans="2:2" x14ac:dyDescent="0.25">
      <c r="B3" t="s">
        <v>0</v>
      </c>
    </row>
    <row r="4" spans="2:2" x14ac:dyDescent="0.25">
      <c r="B4" t="s">
        <v>2</v>
      </c>
    </row>
    <row r="6" spans="2:2" x14ac:dyDescent="0.25">
      <c r="B6" s="1" t="s">
        <v>1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BE19B-077B-4370-8799-F7EBCC50351B}">
  <dimension ref="A1:O66"/>
  <sheetViews>
    <sheetView tabSelected="1" workbookViewId="0">
      <pane xSplit="2" ySplit="1" topLeftCell="I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baseColWidth="10" defaultRowHeight="15" x14ac:dyDescent="0.25"/>
  <cols>
    <col min="1" max="1" width="9.7109375" bestFit="1" customWidth="1"/>
    <col min="2" max="2" width="48.42578125" customWidth="1"/>
    <col min="3" max="3" width="15.42578125" bestFit="1" customWidth="1"/>
    <col min="4" max="4" width="16.85546875" bestFit="1" customWidth="1"/>
    <col min="5" max="5" width="23.7109375" bestFit="1" customWidth="1"/>
    <col min="6" max="6" width="17.7109375" bestFit="1" customWidth="1"/>
    <col min="7" max="7" width="19.140625" bestFit="1" customWidth="1"/>
    <col min="8" max="8" width="27.28515625" bestFit="1" customWidth="1"/>
    <col min="9" max="9" width="13.140625" bestFit="1" customWidth="1"/>
    <col min="11" max="11" width="14.42578125" bestFit="1" customWidth="1"/>
    <col min="12" max="12" width="12.7109375" bestFit="1" customWidth="1"/>
    <col min="13" max="13" width="22.5703125" bestFit="1" customWidth="1"/>
    <col min="14" max="14" width="26.7109375" bestFit="1" customWidth="1"/>
    <col min="15" max="15" width="28" bestFit="1" customWidth="1"/>
  </cols>
  <sheetData>
    <row r="1" spans="1:15" x14ac:dyDescent="0.25">
      <c r="A1" t="s">
        <v>3</v>
      </c>
      <c r="B1" t="s">
        <v>4</v>
      </c>
      <c r="C1" t="s">
        <v>5</v>
      </c>
      <c r="D1" t="s">
        <v>6</v>
      </c>
      <c r="E1" t="s">
        <v>7</v>
      </c>
      <c r="F1" t="s">
        <v>8</v>
      </c>
      <c r="G1" t="s">
        <v>9</v>
      </c>
      <c r="H1" t="s">
        <v>10</v>
      </c>
      <c r="I1" t="s">
        <v>11</v>
      </c>
      <c r="J1" t="s">
        <v>176</v>
      </c>
      <c r="K1" t="s">
        <v>12</v>
      </c>
      <c r="L1" t="s">
        <v>177</v>
      </c>
      <c r="M1" t="s">
        <v>13</v>
      </c>
      <c r="N1" t="s">
        <v>14</v>
      </c>
      <c r="O1" t="s">
        <v>15</v>
      </c>
    </row>
    <row r="2" spans="1:15" x14ac:dyDescent="0.25">
      <c r="A2" t="s">
        <v>16</v>
      </c>
      <c r="B2" t="s">
        <v>17</v>
      </c>
      <c r="C2" t="s">
        <v>18</v>
      </c>
      <c r="D2" t="s">
        <v>19</v>
      </c>
      <c r="E2" t="s">
        <v>20</v>
      </c>
      <c r="F2">
        <v>1117</v>
      </c>
      <c r="H2">
        <v>1117</v>
      </c>
      <c r="I2">
        <v>123.6</v>
      </c>
      <c r="J2">
        <v>12.799999999999997</v>
      </c>
      <c r="M2">
        <v>123.6</v>
      </c>
      <c r="N2">
        <v>37.799999999999997</v>
      </c>
    </row>
    <row r="3" spans="1:15" x14ac:dyDescent="0.25">
      <c r="A3" t="s">
        <v>21</v>
      </c>
      <c r="B3" t="s">
        <v>22</v>
      </c>
      <c r="C3" t="s">
        <v>23</v>
      </c>
      <c r="D3" t="s">
        <v>19</v>
      </c>
      <c r="E3" t="s">
        <v>20</v>
      </c>
      <c r="F3">
        <v>749</v>
      </c>
      <c r="G3">
        <v>90</v>
      </c>
      <c r="H3">
        <v>839</v>
      </c>
      <c r="I3">
        <v>117.2</v>
      </c>
      <c r="J3">
        <v>6.4000000000000057</v>
      </c>
      <c r="K3">
        <v>109</v>
      </c>
      <c r="L3">
        <v>21.5</v>
      </c>
      <c r="M3">
        <v>116.3</v>
      </c>
      <c r="N3">
        <v>38.9</v>
      </c>
      <c r="O3">
        <v>31.9</v>
      </c>
    </row>
    <row r="4" spans="1:15" x14ac:dyDescent="0.25">
      <c r="A4" t="s">
        <v>24</v>
      </c>
      <c r="B4" t="s">
        <v>25</v>
      </c>
      <c r="C4" t="s">
        <v>23</v>
      </c>
      <c r="D4" t="s">
        <v>19</v>
      </c>
      <c r="E4" t="s">
        <v>20</v>
      </c>
      <c r="F4">
        <v>1180</v>
      </c>
      <c r="G4">
        <v>400</v>
      </c>
      <c r="H4">
        <v>1580</v>
      </c>
      <c r="I4">
        <v>119.5</v>
      </c>
      <c r="J4">
        <v>8.7000000000000028</v>
      </c>
      <c r="K4">
        <v>88.7</v>
      </c>
      <c r="L4">
        <v>1.2000000000000028</v>
      </c>
      <c r="M4">
        <v>111.7</v>
      </c>
      <c r="N4">
        <v>35.4</v>
      </c>
      <c r="O4">
        <v>28.4</v>
      </c>
    </row>
    <row r="5" spans="1:15" x14ac:dyDescent="0.25">
      <c r="A5" t="s">
        <v>26</v>
      </c>
      <c r="B5" t="s">
        <v>27</v>
      </c>
      <c r="C5" t="s">
        <v>18</v>
      </c>
      <c r="D5" t="s">
        <v>19</v>
      </c>
      <c r="E5" t="s">
        <v>20</v>
      </c>
      <c r="F5">
        <v>915</v>
      </c>
      <c r="H5">
        <v>915</v>
      </c>
      <c r="I5">
        <v>109.6</v>
      </c>
      <c r="J5">
        <v>-1.2000000000000028</v>
      </c>
      <c r="M5">
        <v>109.6</v>
      </c>
      <c r="N5">
        <v>37.200000000000003</v>
      </c>
    </row>
    <row r="6" spans="1:15" x14ac:dyDescent="0.25">
      <c r="A6" t="s">
        <v>28</v>
      </c>
      <c r="B6" t="s">
        <v>29</v>
      </c>
      <c r="C6" t="s">
        <v>18</v>
      </c>
      <c r="D6" t="s">
        <v>19</v>
      </c>
      <c r="E6" t="s">
        <v>20</v>
      </c>
      <c r="F6">
        <v>1666</v>
      </c>
      <c r="H6">
        <v>1666</v>
      </c>
      <c r="I6">
        <v>108.9</v>
      </c>
      <c r="J6">
        <v>-1.8999999999999915</v>
      </c>
      <c r="M6">
        <v>108.9</v>
      </c>
      <c r="N6">
        <v>34.799999999999997</v>
      </c>
    </row>
    <row r="7" spans="1:15" x14ac:dyDescent="0.25">
      <c r="A7" t="s">
        <v>30</v>
      </c>
      <c r="B7" t="s">
        <v>31</v>
      </c>
      <c r="C7" t="s">
        <v>23</v>
      </c>
      <c r="D7" t="s">
        <v>19</v>
      </c>
      <c r="E7" t="s">
        <v>32</v>
      </c>
      <c r="F7">
        <v>1218</v>
      </c>
      <c r="G7">
        <v>195</v>
      </c>
      <c r="H7">
        <v>1413</v>
      </c>
      <c r="I7">
        <v>107.9</v>
      </c>
      <c r="J7">
        <v>-2.8999999999999915</v>
      </c>
      <c r="K7">
        <v>85.8</v>
      </c>
      <c r="L7">
        <v>-1.7000000000000028</v>
      </c>
      <c r="M7">
        <v>104.9</v>
      </c>
      <c r="N7">
        <v>33.299999999999997</v>
      </c>
      <c r="O7">
        <v>25.3</v>
      </c>
    </row>
    <row r="8" spans="1:15" x14ac:dyDescent="0.25">
      <c r="A8" t="s">
        <v>33</v>
      </c>
      <c r="B8" t="s">
        <v>34</v>
      </c>
      <c r="C8" t="s">
        <v>18</v>
      </c>
      <c r="D8" t="s">
        <v>19</v>
      </c>
      <c r="E8" t="s">
        <v>35</v>
      </c>
      <c r="F8">
        <v>1079</v>
      </c>
      <c r="H8">
        <v>1079</v>
      </c>
      <c r="I8">
        <v>104.6</v>
      </c>
      <c r="J8">
        <v>-6.2000000000000028</v>
      </c>
      <c r="M8">
        <v>104.6</v>
      </c>
      <c r="N8">
        <v>36.4</v>
      </c>
    </row>
    <row r="9" spans="1:15" x14ac:dyDescent="0.25">
      <c r="A9" t="s">
        <v>36</v>
      </c>
      <c r="B9" t="s">
        <v>37</v>
      </c>
      <c r="C9" t="s">
        <v>23</v>
      </c>
      <c r="D9" t="s">
        <v>19</v>
      </c>
      <c r="E9" t="s">
        <v>38</v>
      </c>
      <c r="F9">
        <v>737</v>
      </c>
      <c r="G9">
        <v>366</v>
      </c>
      <c r="H9">
        <v>1103</v>
      </c>
      <c r="I9">
        <v>103.8</v>
      </c>
      <c r="J9">
        <v>-7</v>
      </c>
      <c r="K9">
        <v>95.6</v>
      </c>
      <c r="L9">
        <v>8.0999999999999943</v>
      </c>
      <c r="M9">
        <v>101.1</v>
      </c>
      <c r="N9">
        <v>33.6</v>
      </c>
      <c r="O9">
        <v>30.7</v>
      </c>
    </row>
    <row r="10" spans="1:15" x14ac:dyDescent="0.25">
      <c r="A10" t="s">
        <v>39</v>
      </c>
      <c r="B10" t="s">
        <v>40</v>
      </c>
      <c r="C10" t="s">
        <v>18</v>
      </c>
      <c r="D10" t="s">
        <v>19</v>
      </c>
      <c r="E10" t="s">
        <v>41</v>
      </c>
      <c r="F10">
        <v>847</v>
      </c>
      <c r="H10">
        <v>847</v>
      </c>
      <c r="I10">
        <v>97.7</v>
      </c>
      <c r="J10">
        <v>-13.099999999999994</v>
      </c>
      <c r="M10">
        <v>97.7</v>
      </c>
      <c r="N10">
        <v>36.6</v>
      </c>
    </row>
    <row r="11" spans="1:15" x14ac:dyDescent="0.25">
      <c r="A11" t="s">
        <v>42</v>
      </c>
      <c r="B11" t="s">
        <v>43</v>
      </c>
      <c r="C11" t="s">
        <v>23</v>
      </c>
      <c r="D11" t="s">
        <v>19</v>
      </c>
      <c r="E11" t="s">
        <v>35</v>
      </c>
      <c r="F11">
        <v>1332</v>
      </c>
      <c r="G11">
        <v>269</v>
      </c>
      <c r="H11">
        <v>1601</v>
      </c>
      <c r="I11">
        <v>97.3</v>
      </c>
      <c r="J11">
        <v>-13.5</v>
      </c>
      <c r="K11">
        <v>81.2</v>
      </c>
      <c r="L11">
        <v>-6.2999999999999972</v>
      </c>
      <c r="M11">
        <v>94.6</v>
      </c>
      <c r="N11">
        <v>37.200000000000003</v>
      </c>
      <c r="O11">
        <v>28.1</v>
      </c>
    </row>
    <row r="12" spans="1:15" x14ac:dyDescent="0.25">
      <c r="A12" t="s">
        <v>44</v>
      </c>
      <c r="B12" t="s">
        <v>45</v>
      </c>
      <c r="C12" t="s">
        <v>46</v>
      </c>
      <c r="D12" t="s">
        <v>19</v>
      </c>
      <c r="E12" t="s">
        <v>20</v>
      </c>
      <c r="G12">
        <v>261</v>
      </c>
      <c r="H12">
        <v>261</v>
      </c>
      <c r="K12">
        <v>92.1</v>
      </c>
      <c r="L12">
        <v>4.5999999999999943</v>
      </c>
      <c r="M12">
        <v>92.1</v>
      </c>
      <c r="O12">
        <v>28.2</v>
      </c>
    </row>
    <row r="13" spans="1:15" x14ac:dyDescent="0.25">
      <c r="A13" t="s">
        <v>47</v>
      </c>
      <c r="B13" t="s">
        <v>48</v>
      </c>
      <c r="C13" t="s">
        <v>46</v>
      </c>
      <c r="D13" t="s">
        <v>19</v>
      </c>
      <c r="E13" t="s">
        <v>32</v>
      </c>
      <c r="G13">
        <v>317</v>
      </c>
      <c r="H13">
        <v>317</v>
      </c>
      <c r="K13">
        <v>88.3</v>
      </c>
      <c r="L13">
        <v>0.79999999999999716</v>
      </c>
      <c r="M13">
        <v>88.3</v>
      </c>
      <c r="O13">
        <v>26.3</v>
      </c>
    </row>
    <row r="14" spans="1:15" x14ac:dyDescent="0.25">
      <c r="A14" t="s">
        <v>49</v>
      </c>
      <c r="B14" t="s">
        <v>50</v>
      </c>
      <c r="C14" t="s">
        <v>46</v>
      </c>
      <c r="D14" t="s">
        <v>19</v>
      </c>
      <c r="E14" t="s">
        <v>20</v>
      </c>
      <c r="G14">
        <v>410</v>
      </c>
      <c r="H14">
        <v>410</v>
      </c>
      <c r="K14">
        <v>84</v>
      </c>
      <c r="L14">
        <v>-3.5</v>
      </c>
      <c r="M14">
        <v>84</v>
      </c>
      <c r="O14">
        <v>27.1</v>
      </c>
    </row>
    <row r="15" spans="1:15" x14ac:dyDescent="0.25">
      <c r="A15" t="s">
        <v>51</v>
      </c>
      <c r="B15" t="s">
        <v>52</v>
      </c>
      <c r="C15" t="s">
        <v>46</v>
      </c>
      <c r="D15" t="s">
        <v>19</v>
      </c>
      <c r="E15" t="s">
        <v>35</v>
      </c>
      <c r="G15">
        <v>578</v>
      </c>
      <c r="H15">
        <v>578</v>
      </c>
      <c r="K15">
        <v>83.1</v>
      </c>
      <c r="L15">
        <v>-4.4000000000000057</v>
      </c>
      <c r="M15">
        <v>83.1</v>
      </c>
      <c r="O15">
        <v>24.9</v>
      </c>
    </row>
    <row r="16" spans="1:15" x14ac:dyDescent="0.25">
      <c r="A16" t="s">
        <v>53</v>
      </c>
      <c r="B16" t="s">
        <v>54</v>
      </c>
      <c r="C16" t="s">
        <v>46</v>
      </c>
      <c r="D16" t="s">
        <v>19</v>
      </c>
      <c r="E16" t="s">
        <v>20</v>
      </c>
      <c r="G16">
        <v>378</v>
      </c>
      <c r="H16">
        <v>378</v>
      </c>
      <c r="K16">
        <v>81.900000000000006</v>
      </c>
      <c r="L16">
        <v>-5.5999999999999943</v>
      </c>
      <c r="M16">
        <v>81.900000000000006</v>
      </c>
      <c r="O16">
        <v>27.6</v>
      </c>
    </row>
    <row r="17" spans="1:15" x14ac:dyDescent="0.25">
      <c r="A17" t="s">
        <v>55</v>
      </c>
      <c r="B17" t="s">
        <v>56</v>
      </c>
      <c r="C17" t="s">
        <v>46</v>
      </c>
      <c r="D17" t="s">
        <v>19</v>
      </c>
      <c r="E17" t="s">
        <v>57</v>
      </c>
      <c r="G17">
        <v>171</v>
      </c>
      <c r="H17">
        <v>171</v>
      </c>
      <c r="K17">
        <v>80.7</v>
      </c>
      <c r="L17">
        <v>-6.7999999999999972</v>
      </c>
      <c r="M17">
        <v>80.7</v>
      </c>
      <c r="O17">
        <v>25.6</v>
      </c>
    </row>
    <row r="18" spans="1:15" x14ac:dyDescent="0.25">
      <c r="A18" t="s">
        <v>58</v>
      </c>
      <c r="B18" t="s">
        <v>59</v>
      </c>
      <c r="C18" t="s">
        <v>46</v>
      </c>
      <c r="D18" t="s">
        <v>19</v>
      </c>
      <c r="E18" t="s">
        <v>60</v>
      </c>
      <c r="G18">
        <v>555</v>
      </c>
      <c r="H18">
        <v>555</v>
      </c>
      <c r="K18">
        <v>76.2</v>
      </c>
      <c r="L18">
        <v>-11.299999999999997</v>
      </c>
      <c r="M18">
        <v>76.2</v>
      </c>
      <c r="O18">
        <v>23.5</v>
      </c>
    </row>
    <row r="19" spans="1:15" x14ac:dyDescent="0.25">
      <c r="A19" t="s">
        <v>61</v>
      </c>
      <c r="B19" t="s">
        <v>62</v>
      </c>
      <c r="C19" t="s">
        <v>18</v>
      </c>
      <c r="D19" t="s">
        <v>63</v>
      </c>
      <c r="E19" t="s">
        <v>20</v>
      </c>
      <c r="F19">
        <v>438</v>
      </c>
      <c r="H19">
        <v>438</v>
      </c>
      <c r="I19">
        <v>126.4</v>
      </c>
      <c r="J19">
        <v>15.600000000000009</v>
      </c>
      <c r="M19">
        <v>126.4</v>
      </c>
      <c r="N19">
        <v>28.7</v>
      </c>
    </row>
    <row r="20" spans="1:15" x14ac:dyDescent="0.25">
      <c r="A20" t="s">
        <v>64</v>
      </c>
      <c r="B20" t="s">
        <v>65</v>
      </c>
      <c r="C20" t="s">
        <v>18</v>
      </c>
      <c r="D20" t="s">
        <v>63</v>
      </c>
      <c r="E20" t="s">
        <v>20</v>
      </c>
      <c r="F20">
        <v>823</v>
      </c>
      <c r="H20">
        <v>823</v>
      </c>
      <c r="I20">
        <v>125.6</v>
      </c>
      <c r="J20">
        <v>14.799999999999997</v>
      </c>
      <c r="M20">
        <v>125.6</v>
      </c>
      <c r="N20">
        <v>30.4</v>
      </c>
    </row>
    <row r="21" spans="1:15" x14ac:dyDescent="0.25">
      <c r="A21" t="s">
        <v>66</v>
      </c>
      <c r="B21" t="s">
        <v>67</v>
      </c>
      <c r="C21" t="s">
        <v>18</v>
      </c>
      <c r="D21" t="s">
        <v>63</v>
      </c>
      <c r="E21" t="s">
        <v>32</v>
      </c>
      <c r="F21">
        <v>356</v>
      </c>
      <c r="H21">
        <v>356</v>
      </c>
      <c r="I21">
        <v>110.9</v>
      </c>
      <c r="J21">
        <v>0.10000000000000853</v>
      </c>
      <c r="M21">
        <v>110.9</v>
      </c>
      <c r="N21">
        <v>29.7</v>
      </c>
    </row>
    <row r="22" spans="1:15" x14ac:dyDescent="0.25">
      <c r="A22" t="s">
        <v>68</v>
      </c>
      <c r="B22" t="s">
        <v>69</v>
      </c>
      <c r="C22" t="s">
        <v>46</v>
      </c>
      <c r="D22" t="s">
        <v>63</v>
      </c>
      <c r="E22" t="s">
        <v>20</v>
      </c>
      <c r="G22">
        <v>186</v>
      </c>
      <c r="H22">
        <v>186</v>
      </c>
      <c r="K22">
        <v>107.9</v>
      </c>
      <c r="L22">
        <v>20.400000000000006</v>
      </c>
      <c r="M22">
        <v>107.9</v>
      </c>
      <c r="O22">
        <v>28.4</v>
      </c>
    </row>
    <row r="23" spans="1:15" x14ac:dyDescent="0.25">
      <c r="A23" t="s">
        <v>70</v>
      </c>
      <c r="B23" t="s">
        <v>71</v>
      </c>
      <c r="C23" t="s">
        <v>46</v>
      </c>
      <c r="D23" t="s">
        <v>63</v>
      </c>
      <c r="E23" t="s">
        <v>20</v>
      </c>
      <c r="G23">
        <v>173</v>
      </c>
      <c r="H23">
        <v>173</v>
      </c>
      <c r="K23">
        <v>98.5</v>
      </c>
      <c r="L23">
        <v>11</v>
      </c>
      <c r="M23">
        <v>98.5</v>
      </c>
      <c r="O23">
        <v>26</v>
      </c>
    </row>
    <row r="24" spans="1:15" x14ac:dyDescent="0.25">
      <c r="A24" t="s">
        <v>72</v>
      </c>
      <c r="B24" t="s">
        <v>73</v>
      </c>
      <c r="C24" t="s">
        <v>46</v>
      </c>
      <c r="D24" t="s">
        <v>63</v>
      </c>
      <c r="E24" t="s">
        <v>32</v>
      </c>
      <c r="G24">
        <v>144</v>
      </c>
      <c r="H24">
        <v>144</v>
      </c>
      <c r="K24">
        <v>97.7</v>
      </c>
      <c r="L24">
        <v>10.200000000000003</v>
      </c>
      <c r="M24">
        <v>97.7</v>
      </c>
      <c r="O24">
        <v>26.2</v>
      </c>
    </row>
    <row r="25" spans="1:15" x14ac:dyDescent="0.25">
      <c r="A25" t="s">
        <v>74</v>
      </c>
      <c r="B25" t="s">
        <v>75</v>
      </c>
      <c r="C25" t="s">
        <v>46</v>
      </c>
      <c r="D25" t="s">
        <v>63</v>
      </c>
      <c r="E25" t="s">
        <v>20</v>
      </c>
      <c r="G25">
        <v>54</v>
      </c>
      <c r="H25">
        <v>54</v>
      </c>
      <c r="K25">
        <v>93.5</v>
      </c>
      <c r="L25">
        <v>6</v>
      </c>
      <c r="M25">
        <v>93.5</v>
      </c>
      <c r="O25">
        <v>18.899999999999999</v>
      </c>
    </row>
    <row r="26" spans="1:15" x14ac:dyDescent="0.25">
      <c r="A26" t="s">
        <v>76</v>
      </c>
      <c r="B26" t="s">
        <v>77</v>
      </c>
      <c r="C26" t="s">
        <v>18</v>
      </c>
      <c r="D26" t="s">
        <v>19</v>
      </c>
      <c r="E26" t="s">
        <v>78</v>
      </c>
      <c r="F26">
        <v>280</v>
      </c>
      <c r="H26">
        <v>280</v>
      </c>
      <c r="I26">
        <v>119.6</v>
      </c>
      <c r="J26">
        <v>8.7999999999999972</v>
      </c>
      <c r="M26">
        <v>119.6</v>
      </c>
      <c r="N26">
        <v>33.799999999999997</v>
      </c>
    </row>
    <row r="27" spans="1:15" x14ac:dyDescent="0.25">
      <c r="A27" t="s">
        <v>79</v>
      </c>
      <c r="B27" t="s">
        <v>80</v>
      </c>
      <c r="C27" t="s">
        <v>18</v>
      </c>
      <c r="D27" t="s">
        <v>19</v>
      </c>
      <c r="E27" t="s">
        <v>81</v>
      </c>
      <c r="F27">
        <v>715</v>
      </c>
      <c r="H27">
        <v>715</v>
      </c>
      <c r="I27">
        <v>116</v>
      </c>
      <c r="J27">
        <v>5.2000000000000028</v>
      </c>
      <c r="M27">
        <v>116</v>
      </c>
      <c r="N27">
        <v>33.200000000000003</v>
      </c>
    </row>
    <row r="28" spans="1:15" x14ac:dyDescent="0.25">
      <c r="A28" t="s">
        <v>82</v>
      </c>
      <c r="B28" t="s">
        <v>83</v>
      </c>
      <c r="C28" t="s">
        <v>18</v>
      </c>
      <c r="D28" t="s">
        <v>19</v>
      </c>
      <c r="E28" t="s">
        <v>84</v>
      </c>
      <c r="F28">
        <v>1176</v>
      </c>
      <c r="H28">
        <v>1176</v>
      </c>
      <c r="I28">
        <v>114.1</v>
      </c>
      <c r="J28">
        <v>3.2999999999999972</v>
      </c>
      <c r="M28">
        <v>114.1</v>
      </c>
      <c r="N28">
        <v>34.9</v>
      </c>
    </row>
    <row r="29" spans="1:15" x14ac:dyDescent="0.25">
      <c r="A29" t="s">
        <v>85</v>
      </c>
      <c r="B29" t="s">
        <v>86</v>
      </c>
      <c r="C29" t="s">
        <v>23</v>
      </c>
      <c r="D29" t="s">
        <v>19</v>
      </c>
      <c r="E29" t="s">
        <v>87</v>
      </c>
      <c r="F29">
        <v>435</v>
      </c>
      <c r="G29">
        <v>213</v>
      </c>
      <c r="H29">
        <v>648</v>
      </c>
      <c r="I29">
        <v>111.6</v>
      </c>
      <c r="J29">
        <v>0.79999999999999716</v>
      </c>
      <c r="K29">
        <v>93.7</v>
      </c>
      <c r="L29">
        <v>6.2000000000000028</v>
      </c>
      <c r="M29">
        <v>105.7</v>
      </c>
      <c r="N29">
        <v>31.6</v>
      </c>
      <c r="O29">
        <v>32</v>
      </c>
    </row>
    <row r="30" spans="1:15" x14ac:dyDescent="0.25">
      <c r="A30" t="s">
        <v>88</v>
      </c>
      <c r="B30" t="s">
        <v>89</v>
      </c>
      <c r="C30" t="s">
        <v>23</v>
      </c>
      <c r="D30" t="s">
        <v>19</v>
      </c>
      <c r="E30" t="s">
        <v>90</v>
      </c>
      <c r="F30">
        <v>459</v>
      </c>
      <c r="G30">
        <v>159</v>
      </c>
      <c r="H30">
        <v>618</v>
      </c>
      <c r="I30">
        <v>111.5</v>
      </c>
      <c r="J30">
        <v>0.70000000000000284</v>
      </c>
      <c r="K30">
        <v>87.7</v>
      </c>
      <c r="L30">
        <v>0.20000000000000284</v>
      </c>
      <c r="M30">
        <v>105.4</v>
      </c>
      <c r="N30">
        <v>32</v>
      </c>
      <c r="O30">
        <v>21.9</v>
      </c>
    </row>
    <row r="31" spans="1:15" x14ac:dyDescent="0.25">
      <c r="A31" t="s">
        <v>91</v>
      </c>
      <c r="B31" t="s">
        <v>92</v>
      </c>
      <c r="C31" t="s">
        <v>23</v>
      </c>
      <c r="D31" t="s">
        <v>19</v>
      </c>
      <c r="E31" t="s">
        <v>93</v>
      </c>
      <c r="F31">
        <v>404</v>
      </c>
      <c r="G31">
        <v>151</v>
      </c>
      <c r="H31">
        <v>555</v>
      </c>
      <c r="I31">
        <v>110.4</v>
      </c>
      <c r="J31">
        <v>-0.39999999999999147</v>
      </c>
      <c r="K31">
        <v>91</v>
      </c>
      <c r="L31">
        <v>3.5</v>
      </c>
      <c r="M31">
        <v>105.2</v>
      </c>
      <c r="N31">
        <v>36.200000000000003</v>
      </c>
      <c r="O31">
        <v>25.7</v>
      </c>
    </row>
    <row r="32" spans="1:15" x14ac:dyDescent="0.25">
      <c r="A32" t="s">
        <v>94</v>
      </c>
      <c r="B32" t="s">
        <v>95</v>
      </c>
      <c r="C32" t="s">
        <v>46</v>
      </c>
      <c r="D32" t="s">
        <v>19</v>
      </c>
      <c r="E32" t="s">
        <v>96</v>
      </c>
      <c r="G32">
        <v>154</v>
      </c>
      <c r="H32">
        <v>154</v>
      </c>
      <c r="K32">
        <v>104.3</v>
      </c>
      <c r="L32">
        <v>16.799999999999997</v>
      </c>
      <c r="M32">
        <v>104.3</v>
      </c>
      <c r="O32">
        <v>26.8</v>
      </c>
    </row>
    <row r="33" spans="1:15" x14ac:dyDescent="0.25">
      <c r="A33" t="s">
        <v>97</v>
      </c>
      <c r="B33" t="s">
        <v>98</v>
      </c>
      <c r="C33" t="s">
        <v>46</v>
      </c>
      <c r="D33" t="s">
        <v>19</v>
      </c>
      <c r="E33" t="s">
        <v>99</v>
      </c>
      <c r="G33">
        <v>93</v>
      </c>
      <c r="H33">
        <v>93</v>
      </c>
      <c r="K33">
        <v>103</v>
      </c>
      <c r="L33">
        <v>15.5</v>
      </c>
      <c r="M33">
        <v>103</v>
      </c>
      <c r="O33">
        <v>30.7</v>
      </c>
    </row>
    <row r="34" spans="1:15" x14ac:dyDescent="0.25">
      <c r="A34" t="s">
        <v>100</v>
      </c>
      <c r="B34" t="s">
        <v>101</v>
      </c>
      <c r="C34" t="s">
        <v>23</v>
      </c>
      <c r="D34" t="s">
        <v>19</v>
      </c>
      <c r="E34" t="s">
        <v>81</v>
      </c>
      <c r="F34">
        <v>801</v>
      </c>
      <c r="G34">
        <v>211</v>
      </c>
      <c r="H34">
        <v>1012</v>
      </c>
      <c r="I34">
        <v>106.9</v>
      </c>
      <c r="J34">
        <v>-3.8999999999999915</v>
      </c>
      <c r="K34">
        <v>83.9</v>
      </c>
      <c r="L34">
        <v>-3.5999999999999943</v>
      </c>
      <c r="M34">
        <v>102.1</v>
      </c>
      <c r="N34">
        <v>32.5</v>
      </c>
      <c r="O34">
        <v>25.5</v>
      </c>
    </row>
    <row r="35" spans="1:15" x14ac:dyDescent="0.25">
      <c r="A35" t="s">
        <v>102</v>
      </c>
      <c r="B35" t="s">
        <v>103</v>
      </c>
      <c r="C35" t="s">
        <v>46</v>
      </c>
      <c r="D35" t="s">
        <v>19</v>
      </c>
      <c r="E35" t="s">
        <v>104</v>
      </c>
      <c r="G35">
        <v>77</v>
      </c>
      <c r="H35">
        <v>77</v>
      </c>
      <c r="K35">
        <v>91.5</v>
      </c>
      <c r="L35">
        <v>4</v>
      </c>
      <c r="M35">
        <v>91.5</v>
      </c>
      <c r="O35">
        <v>24.9</v>
      </c>
    </row>
    <row r="36" spans="1:15" x14ac:dyDescent="0.25">
      <c r="A36" t="s">
        <v>105</v>
      </c>
      <c r="B36" t="s">
        <v>106</v>
      </c>
      <c r="C36" t="s">
        <v>46</v>
      </c>
      <c r="D36" t="s">
        <v>19</v>
      </c>
      <c r="E36" t="s">
        <v>81</v>
      </c>
      <c r="G36">
        <v>312</v>
      </c>
      <c r="H36">
        <v>312</v>
      </c>
      <c r="K36">
        <v>91.3</v>
      </c>
      <c r="L36">
        <v>3.7999999999999972</v>
      </c>
      <c r="M36">
        <v>91.3</v>
      </c>
      <c r="O36">
        <v>25.5</v>
      </c>
    </row>
    <row r="37" spans="1:15" x14ac:dyDescent="0.25">
      <c r="A37" t="s">
        <v>107</v>
      </c>
      <c r="B37" t="s">
        <v>108</v>
      </c>
      <c r="C37" t="s">
        <v>23</v>
      </c>
      <c r="D37" t="s">
        <v>19</v>
      </c>
      <c r="E37" t="s">
        <v>109</v>
      </c>
      <c r="F37">
        <v>408</v>
      </c>
      <c r="G37">
        <v>164</v>
      </c>
      <c r="H37">
        <v>572</v>
      </c>
      <c r="I37">
        <v>94</v>
      </c>
      <c r="J37">
        <v>-16.799999999999997</v>
      </c>
      <c r="K37">
        <v>77.7</v>
      </c>
      <c r="L37">
        <v>-9.7999999999999972</v>
      </c>
      <c r="M37">
        <v>89.3</v>
      </c>
      <c r="N37">
        <v>33.5</v>
      </c>
      <c r="O37">
        <v>23.1</v>
      </c>
    </row>
    <row r="38" spans="1:15" x14ac:dyDescent="0.25">
      <c r="A38" t="s">
        <v>110</v>
      </c>
      <c r="B38" t="s">
        <v>111</v>
      </c>
      <c r="C38" t="s">
        <v>46</v>
      </c>
      <c r="D38" t="s">
        <v>19</v>
      </c>
      <c r="E38" t="s">
        <v>84</v>
      </c>
      <c r="G38">
        <v>292</v>
      </c>
      <c r="H38">
        <v>292</v>
      </c>
      <c r="K38">
        <v>83.4</v>
      </c>
      <c r="L38">
        <v>-4.0999999999999943</v>
      </c>
      <c r="M38">
        <v>83.4</v>
      </c>
      <c r="O38">
        <v>23.9</v>
      </c>
    </row>
    <row r="39" spans="1:15" x14ac:dyDescent="0.25">
      <c r="A39" t="s">
        <v>112</v>
      </c>
      <c r="B39" t="s">
        <v>113</v>
      </c>
      <c r="C39" t="s">
        <v>46</v>
      </c>
      <c r="D39" t="s">
        <v>19</v>
      </c>
      <c r="E39" t="s">
        <v>84</v>
      </c>
      <c r="G39">
        <v>117</v>
      </c>
      <c r="H39">
        <v>117</v>
      </c>
      <c r="K39">
        <v>82.5</v>
      </c>
      <c r="L39">
        <v>-5</v>
      </c>
      <c r="M39">
        <v>82.5</v>
      </c>
      <c r="O39">
        <v>25.1</v>
      </c>
    </row>
    <row r="40" spans="1:15" x14ac:dyDescent="0.25">
      <c r="A40" t="s">
        <v>114</v>
      </c>
      <c r="B40" t="s">
        <v>115</v>
      </c>
      <c r="C40" t="s">
        <v>46</v>
      </c>
      <c r="D40" t="s">
        <v>63</v>
      </c>
      <c r="E40" t="s">
        <v>96</v>
      </c>
      <c r="G40">
        <v>242</v>
      </c>
      <c r="H40">
        <v>242</v>
      </c>
      <c r="K40">
        <v>118.1</v>
      </c>
      <c r="L40">
        <v>30.599999999999994</v>
      </c>
      <c r="M40">
        <v>118.1</v>
      </c>
      <c r="O40">
        <v>28.4</v>
      </c>
    </row>
    <row r="41" spans="1:15" x14ac:dyDescent="0.25">
      <c r="A41" t="s">
        <v>116</v>
      </c>
      <c r="B41" t="s">
        <v>117</v>
      </c>
      <c r="C41" t="s">
        <v>18</v>
      </c>
      <c r="D41" t="s">
        <v>63</v>
      </c>
      <c r="E41" t="s">
        <v>84</v>
      </c>
      <c r="F41">
        <v>112</v>
      </c>
      <c r="H41">
        <v>112</v>
      </c>
      <c r="I41">
        <v>112.2</v>
      </c>
      <c r="J41">
        <v>1.4000000000000057</v>
      </c>
      <c r="M41">
        <v>112.2</v>
      </c>
      <c r="N41">
        <v>28.6</v>
      </c>
    </row>
    <row r="42" spans="1:15" x14ac:dyDescent="0.25">
      <c r="A42" t="s">
        <v>118</v>
      </c>
      <c r="B42" t="s">
        <v>119</v>
      </c>
      <c r="C42" t="s">
        <v>18</v>
      </c>
      <c r="D42" t="s">
        <v>63</v>
      </c>
      <c r="E42" t="s">
        <v>90</v>
      </c>
      <c r="F42">
        <v>60</v>
      </c>
      <c r="H42">
        <v>60</v>
      </c>
      <c r="I42">
        <v>107.3</v>
      </c>
      <c r="J42">
        <v>-3.5</v>
      </c>
      <c r="M42">
        <v>107.3</v>
      </c>
      <c r="N42">
        <v>25</v>
      </c>
    </row>
    <row r="43" spans="1:15" x14ac:dyDescent="0.25">
      <c r="A43" t="s">
        <v>120</v>
      </c>
      <c r="B43" t="s">
        <v>121</v>
      </c>
      <c r="C43" t="s">
        <v>23</v>
      </c>
      <c r="D43" t="s">
        <v>63</v>
      </c>
      <c r="E43" t="s">
        <v>81</v>
      </c>
      <c r="F43">
        <v>256</v>
      </c>
      <c r="G43">
        <v>218</v>
      </c>
      <c r="H43">
        <v>474</v>
      </c>
      <c r="I43">
        <v>113.3</v>
      </c>
      <c r="J43">
        <v>2.5</v>
      </c>
      <c r="K43">
        <v>95.5</v>
      </c>
      <c r="L43">
        <v>8</v>
      </c>
      <c r="M43">
        <v>105.1</v>
      </c>
      <c r="N43">
        <v>27.6</v>
      </c>
      <c r="O43">
        <v>22.3</v>
      </c>
    </row>
    <row r="44" spans="1:15" x14ac:dyDescent="0.25">
      <c r="A44" t="s">
        <v>122</v>
      </c>
      <c r="B44" t="s">
        <v>123</v>
      </c>
      <c r="C44" t="s">
        <v>46</v>
      </c>
      <c r="D44" t="s">
        <v>63</v>
      </c>
      <c r="E44" t="s">
        <v>84</v>
      </c>
      <c r="G44">
        <v>80</v>
      </c>
      <c r="H44">
        <v>80</v>
      </c>
      <c r="K44">
        <v>98.2</v>
      </c>
      <c r="L44">
        <v>10.700000000000003</v>
      </c>
      <c r="M44">
        <v>98.2</v>
      </c>
      <c r="O44">
        <v>26.4</v>
      </c>
    </row>
    <row r="45" spans="1:15" x14ac:dyDescent="0.25">
      <c r="A45" t="s">
        <v>124</v>
      </c>
      <c r="B45" t="s">
        <v>125</v>
      </c>
      <c r="C45" t="s">
        <v>46</v>
      </c>
      <c r="D45" t="s">
        <v>63</v>
      </c>
      <c r="E45" t="s">
        <v>90</v>
      </c>
      <c r="G45">
        <v>111</v>
      </c>
      <c r="H45">
        <v>111</v>
      </c>
      <c r="K45">
        <v>97.6</v>
      </c>
      <c r="L45">
        <v>10.099999999999994</v>
      </c>
      <c r="M45">
        <v>97.6</v>
      </c>
      <c r="O45">
        <v>27.7</v>
      </c>
    </row>
    <row r="46" spans="1:15" x14ac:dyDescent="0.25">
      <c r="A46" t="s">
        <v>126</v>
      </c>
      <c r="B46" t="s">
        <v>127</v>
      </c>
      <c r="C46" t="s">
        <v>23</v>
      </c>
      <c r="D46" t="s">
        <v>19</v>
      </c>
      <c r="E46" t="s">
        <v>128</v>
      </c>
      <c r="F46">
        <v>445</v>
      </c>
      <c r="G46">
        <v>71</v>
      </c>
      <c r="H46">
        <v>516</v>
      </c>
      <c r="I46">
        <v>113</v>
      </c>
      <c r="J46">
        <v>2.2000000000000028</v>
      </c>
      <c r="K46">
        <v>88.8</v>
      </c>
      <c r="L46">
        <v>1.2999999999999972</v>
      </c>
      <c r="M46">
        <v>109.7</v>
      </c>
      <c r="N46">
        <v>35.799999999999997</v>
      </c>
      <c r="O46">
        <v>26.8</v>
      </c>
    </row>
    <row r="47" spans="1:15" x14ac:dyDescent="0.25">
      <c r="A47" t="s">
        <v>129</v>
      </c>
      <c r="B47" t="s">
        <v>130</v>
      </c>
      <c r="C47" t="s">
        <v>18</v>
      </c>
      <c r="D47" t="s">
        <v>19</v>
      </c>
      <c r="E47" t="s">
        <v>131</v>
      </c>
      <c r="F47">
        <v>780</v>
      </c>
      <c r="H47">
        <v>780</v>
      </c>
      <c r="I47">
        <v>109.7</v>
      </c>
      <c r="J47">
        <v>-1.0999999999999943</v>
      </c>
      <c r="M47">
        <v>109.7</v>
      </c>
      <c r="N47">
        <v>34.200000000000003</v>
      </c>
    </row>
    <row r="48" spans="1:15" x14ac:dyDescent="0.25">
      <c r="A48" t="s">
        <v>132</v>
      </c>
      <c r="B48" t="s">
        <v>133</v>
      </c>
      <c r="C48" t="s">
        <v>23</v>
      </c>
      <c r="D48" t="s">
        <v>19</v>
      </c>
      <c r="E48" t="s">
        <v>131</v>
      </c>
      <c r="F48">
        <v>830</v>
      </c>
      <c r="G48">
        <v>52</v>
      </c>
      <c r="H48">
        <v>882</v>
      </c>
      <c r="I48">
        <v>110.3</v>
      </c>
      <c r="J48">
        <v>-0.5</v>
      </c>
      <c r="K48">
        <v>84.3</v>
      </c>
      <c r="L48">
        <v>-3.2000000000000028</v>
      </c>
      <c r="M48">
        <v>108.8</v>
      </c>
      <c r="N48">
        <v>33.5</v>
      </c>
      <c r="O48">
        <v>25</v>
      </c>
    </row>
    <row r="49" spans="1:15" x14ac:dyDescent="0.25">
      <c r="A49" t="s">
        <v>134</v>
      </c>
      <c r="B49" t="s">
        <v>135</v>
      </c>
      <c r="C49" t="s">
        <v>23</v>
      </c>
      <c r="D49" t="s">
        <v>19</v>
      </c>
      <c r="E49" t="s">
        <v>136</v>
      </c>
      <c r="F49">
        <v>734</v>
      </c>
      <c r="G49">
        <v>115</v>
      </c>
      <c r="H49">
        <v>849</v>
      </c>
      <c r="I49">
        <v>107.3</v>
      </c>
      <c r="J49">
        <v>-3.5</v>
      </c>
      <c r="K49">
        <v>81.5</v>
      </c>
      <c r="L49">
        <v>-6</v>
      </c>
      <c r="M49">
        <v>103.8</v>
      </c>
      <c r="N49">
        <v>34</v>
      </c>
      <c r="O49">
        <v>24.5</v>
      </c>
    </row>
    <row r="50" spans="1:15" x14ac:dyDescent="0.25">
      <c r="A50" t="s">
        <v>137</v>
      </c>
      <c r="B50" t="s">
        <v>138</v>
      </c>
      <c r="C50" t="s">
        <v>23</v>
      </c>
      <c r="D50" t="s">
        <v>19</v>
      </c>
      <c r="E50" t="s">
        <v>139</v>
      </c>
      <c r="F50">
        <v>621</v>
      </c>
      <c r="G50">
        <v>59</v>
      </c>
      <c r="H50">
        <v>680</v>
      </c>
      <c r="I50">
        <v>106</v>
      </c>
      <c r="J50">
        <v>-4.7999999999999972</v>
      </c>
      <c r="K50">
        <v>79.2</v>
      </c>
      <c r="L50">
        <v>-8.2999999999999972</v>
      </c>
      <c r="M50">
        <v>103.7</v>
      </c>
      <c r="N50">
        <v>32.700000000000003</v>
      </c>
      <c r="O50">
        <v>19.7</v>
      </c>
    </row>
    <row r="51" spans="1:15" x14ac:dyDescent="0.25">
      <c r="A51" t="s">
        <v>140</v>
      </c>
      <c r="B51" t="s">
        <v>141</v>
      </c>
      <c r="C51" t="s">
        <v>23</v>
      </c>
      <c r="D51" t="s">
        <v>19</v>
      </c>
      <c r="E51" t="s">
        <v>142</v>
      </c>
      <c r="F51">
        <v>588</v>
      </c>
      <c r="G51">
        <v>336</v>
      </c>
      <c r="H51">
        <v>924</v>
      </c>
      <c r="I51">
        <v>101</v>
      </c>
      <c r="J51">
        <v>-9.7999999999999972</v>
      </c>
      <c r="K51">
        <v>78.400000000000006</v>
      </c>
      <c r="L51">
        <v>-9.0999999999999943</v>
      </c>
      <c r="M51">
        <v>92.8</v>
      </c>
      <c r="N51">
        <v>30.1</v>
      </c>
      <c r="O51">
        <v>23.7</v>
      </c>
    </row>
    <row r="52" spans="1:15" x14ac:dyDescent="0.25">
      <c r="A52" t="s">
        <v>143</v>
      </c>
      <c r="B52" t="s">
        <v>144</v>
      </c>
      <c r="C52" t="s">
        <v>46</v>
      </c>
      <c r="D52" t="s">
        <v>19</v>
      </c>
      <c r="E52" t="s">
        <v>139</v>
      </c>
      <c r="G52">
        <v>445</v>
      </c>
      <c r="H52">
        <v>445</v>
      </c>
      <c r="K52">
        <v>90.7</v>
      </c>
      <c r="L52">
        <v>3.2000000000000028</v>
      </c>
      <c r="M52">
        <v>90.7</v>
      </c>
      <c r="O52">
        <v>25.8</v>
      </c>
    </row>
    <row r="53" spans="1:15" x14ac:dyDescent="0.25">
      <c r="A53" t="s">
        <v>145</v>
      </c>
      <c r="B53" t="s">
        <v>146</v>
      </c>
      <c r="C53" t="s">
        <v>46</v>
      </c>
      <c r="D53" t="s">
        <v>19</v>
      </c>
      <c r="E53" t="s">
        <v>131</v>
      </c>
      <c r="G53">
        <v>222</v>
      </c>
      <c r="H53">
        <v>222</v>
      </c>
      <c r="K53">
        <v>84.7</v>
      </c>
      <c r="L53">
        <v>-2.7999999999999972</v>
      </c>
      <c r="M53">
        <v>84.7</v>
      </c>
      <c r="O53">
        <v>25.4</v>
      </c>
    </row>
    <row r="54" spans="1:15" x14ac:dyDescent="0.25">
      <c r="A54" t="s">
        <v>147</v>
      </c>
      <c r="B54" t="s">
        <v>148</v>
      </c>
      <c r="C54" t="s">
        <v>46</v>
      </c>
      <c r="D54" t="s">
        <v>19</v>
      </c>
      <c r="E54" t="s">
        <v>131</v>
      </c>
      <c r="G54">
        <v>406</v>
      </c>
      <c r="H54">
        <v>406</v>
      </c>
      <c r="K54">
        <v>83.4</v>
      </c>
      <c r="L54">
        <v>-4.0999999999999943</v>
      </c>
      <c r="M54">
        <v>83.4</v>
      </c>
      <c r="O54">
        <v>23.6</v>
      </c>
    </row>
    <row r="55" spans="1:15" x14ac:dyDescent="0.25">
      <c r="A55" t="s">
        <v>149</v>
      </c>
      <c r="B55" t="s">
        <v>150</v>
      </c>
      <c r="C55" t="s">
        <v>46</v>
      </c>
      <c r="D55" t="s">
        <v>63</v>
      </c>
      <c r="E55" t="s">
        <v>136</v>
      </c>
      <c r="G55">
        <v>192</v>
      </c>
      <c r="H55">
        <v>192</v>
      </c>
      <c r="K55">
        <v>88.1</v>
      </c>
      <c r="L55">
        <v>0.59999999999999432</v>
      </c>
      <c r="M55">
        <v>88.1</v>
      </c>
      <c r="O55">
        <v>21.4</v>
      </c>
    </row>
    <row r="56" spans="1:15" x14ac:dyDescent="0.25">
      <c r="A56" t="s">
        <v>151</v>
      </c>
      <c r="B56" t="s">
        <v>152</v>
      </c>
      <c r="C56" t="s">
        <v>46</v>
      </c>
      <c r="D56" t="s">
        <v>63</v>
      </c>
      <c r="E56" t="s">
        <v>139</v>
      </c>
      <c r="G56">
        <v>81</v>
      </c>
      <c r="H56">
        <v>81</v>
      </c>
      <c r="K56">
        <v>86.7</v>
      </c>
      <c r="L56">
        <v>-0.79999999999999716</v>
      </c>
      <c r="M56">
        <v>86.7</v>
      </c>
      <c r="O56">
        <v>25.4</v>
      </c>
    </row>
    <row r="57" spans="1:15" x14ac:dyDescent="0.25">
      <c r="A57" t="s">
        <v>153</v>
      </c>
      <c r="B57" t="s">
        <v>154</v>
      </c>
      <c r="C57" t="s">
        <v>46</v>
      </c>
      <c r="D57" t="s">
        <v>63</v>
      </c>
      <c r="E57" t="s">
        <v>155</v>
      </c>
      <c r="G57">
        <v>37</v>
      </c>
      <c r="H57">
        <v>37</v>
      </c>
      <c r="K57">
        <v>84.4</v>
      </c>
      <c r="L57">
        <v>-3.0999999999999943</v>
      </c>
      <c r="M57">
        <v>84.4</v>
      </c>
      <c r="O57">
        <v>23.4</v>
      </c>
    </row>
    <row r="58" spans="1:15" x14ac:dyDescent="0.25">
      <c r="A58" t="s">
        <v>156</v>
      </c>
      <c r="B58" t="s">
        <v>157</v>
      </c>
      <c r="C58" t="s">
        <v>18</v>
      </c>
      <c r="D58" t="s">
        <v>19</v>
      </c>
      <c r="E58" t="s">
        <v>158</v>
      </c>
      <c r="F58">
        <v>1025</v>
      </c>
      <c r="H58">
        <v>1025</v>
      </c>
      <c r="I58">
        <v>111.7</v>
      </c>
      <c r="J58">
        <v>0.90000000000000568</v>
      </c>
      <c r="M58">
        <v>111.7</v>
      </c>
      <c r="N58">
        <v>37.700000000000003</v>
      </c>
    </row>
    <row r="59" spans="1:15" x14ac:dyDescent="0.25">
      <c r="A59" t="s">
        <v>159</v>
      </c>
      <c r="B59" t="s">
        <v>160</v>
      </c>
      <c r="C59" t="s">
        <v>18</v>
      </c>
      <c r="D59" t="s">
        <v>19</v>
      </c>
      <c r="E59" t="s">
        <v>158</v>
      </c>
      <c r="F59">
        <v>989</v>
      </c>
      <c r="H59">
        <v>989</v>
      </c>
      <c r="I59">
        <v>111.4</v>
      </c>
      <c r="J59">
        <v>0.60000000000000853</v>
      </c>
      <c r="M59">
        <v>111.4</v>
      </c>
      <c r="N59">
        <v>37.1</v>
      </c>
    </row>
    <row r="60" spans="1:15" x14ac:dyDescent="0.25">
      <c r="A60" t="s">
        <v>161</v>
      </c>
      <c r="B60" t="s">
        <v>162</v>
      </c>
      <c r="C60" t="s">
        <v>18</v>
      </c>
      <c r="D60" t="s">
        <v>19</v>
      </c>
      <c r="E60" t="s">
        <v>158</v>
      </c>
      <c r="F60">
        <v>860</v>
      </c>
      <c r="H60">
        <v>860</v>
      </c>
      <c r="I60">
        <v>103.9</v>
      </c>
      <c r="J60">
        <v>-6.8999999999999915</v>
      </c>
      <c r="M60">
        <v>103.9</v>
      </c>
      <c r="N60">
        <v>38</v>
      </c>
    </row>
    <row r="61" spans="1:15" x14ac:dyDescent="0.25">
      <c r="A61" t="s">
        <v>163</v>
      </c>
      <c r="B61" t="s">
        <v>164</v>
      </c>
      <c r="C61" t="s">
        <v>46</v>
      </c>
      <c r="D61" t="s">
        <v>19</v>
      </c>
      <c r="E61" t="s">
        <v>165</v>
      </c>
      <c r="G61">
        <v>302</v>
      </c>
      <c r="H61">
        <v>302</v>
      </c>
      <c r="K61">
        <v>87.2</v>
      </c>
      <c r="L61">
        <v>-0.29999999999999716</v>
      </c>
      <c r="M61">
        <v>87.2</v>
      </c>
      <c r="O61">
        <v>26.4</v>
      </c>
    </row>
    <row r="62" spans="1:15" x14ac:dyDescent="0.25">
      <c r="A62" t="s">
        <v>166</v>
      </c>
      <c r="B62" t="s">
        <v>167</v>
      </c>
      <c r="C62" t="s">
        <v>46</v>
      </c>
      <c r="D62" t="s">
        <v>19</v>
      </c>
      <c r="E62" t="s">
        <v>158</v>
      </c>
      <c r="G62">
        <v>655</v>
      </c>
      <c r="H62">
        <v>655</v>
      </c>
      <c r="K62">
        <v>80.3</v>
      </c>
      <c r="L62">
        <v>-7.2000000000000028</v>
      </c>
      <c r="M62">
        <v>80.3</v>
      </c>
      <c r="O62">
        <v>24.8</v>
      </c>
    </row>
    <row r="63" spans="1:15" x14ac:dyDescent="0.25">
      <c r="A63" t="s">
        <v>168</v>
      </c>
      <c r="B63" t="s">
        <v>169</v>
      </c>
      <c r="C63" t="s">
        <v>46</v>
      </c>
      <c r="D63" t="s">
        <v>19</v>
      </c>
      <c r="E63" t="s">
        <v>170</v>
      </c>
      <c r="G63">
        <v>205</v>
      </c>
      <c r="H63">
        <v>205</v>
      </c>
      <c r="K63">
        <v>74.7</v>
      </c>
      <c r="L63">
        <v>-12.799999999999997</v>
      </c>
      <c r="M63">
        <v>74.7</v>
      </c>
      <c r="O63">
        <v>21.8</v>
      </c>
    </row>
    <row r="64" spans="1:15" x14ac:dyDescent="0.25">
      <c r="A64" t="s">
        <v>171</v>
      </c>
      <c r="B64" t="s">
        <v>117</v>
      </c>
      <c r="C64" t="s">
        <v>18</v>
      </c>
      <c r="D64" t="s">
        <v>63</v>
      </c>
      <c r="E64" t="s">
        <v>158</v>
      </c>
      <c r="F64">
        <v>565</v>
      </c>
      <c r="H64">
        <v>565</v>
      </c>
      <c r="I64">
        <v>135.9</v>
      </c>
      <c r="J64">
        <v>25.100000000000009</v>
      </c>
      <c r="M64">
        <v>135.9</v>
      </c>
      <c r="N64">
        <v>26.4</v>
      </c>
    </row>
    <row r="65" spans="1:15" x14ac:dyDescent="0.25">
      <c r="A65" t="s">
        <v>172</v>
      </c>
      <c r="B65" t="s">
        <v>173</v>
      </c>
      <c r="C65" t="s">
        <v>18</v>
      </c>
      <c r="D65" t="s">
        <v>63</v>
      </c>
      <c r="E65" t="s">
        <v>158</v>
      </c>
      <c r="F65">
        <v>146</v>
      </c>
      <c r="H65">
        <v>146</v>
      </c>
      <c r="I65">
        <v>118.9</v>
      </c>
      <c r="J65">
        <v>8.1000000000000085</v>
      </c>
      <c r="M65">
        <v>118.9</v>
      </c>
      <c r="N65">
        <v>31.2</v>
      </c>
    </row>
    <row r="66" spans="1:15" x14ac:dyDescent="0.25">
      <c r="A66" t="s">
        <v>174</v>
      </c>
      <c r="B66" t="s">
        <v>175</v>
      </c>
      <c r="C66" t="s">
        <v>46</v>
      </c>
      <c r="D66" t="s">
        <v>63</v>
      </c>
      <c r="E66" t="s">
        <v>158</v>
      </c>
      <c r="G66">
        <v>219</v>
      </c>
      <c r="H66">
        <v>219</v>
      </c>
      <c r="K66">
        <v>87.3</v>
      </c>
      <c r="L66">
        <v>-0.20000000000000284</v>
      </c>
      <c r="M66">
        <v>87.3</v>
      </c>
      <c r="O66">
        <v>24.9</v>
      </c>
    </row>
  </sheetData>
  <conditionalFormatting sqref="J2:J66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L2:L66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39007-8F47-4F63-A72B-E6892F152687}">
  <dimension ref="A1:M67"/>
  <sheetViews>
    <sheetView workbookViewId="0">
      <selection sqref="A1:O67"/>
    </sheetView>
  </sheetViews>
  <sheetFormatPr baseColWidth="10" defaultRowHeight="15" x14ac:dyDescent="0.25"/>
  <cols>
    <col min="1" max="1" width="9.7109375" bestFit="1" customWidth="1"/>
    <col min="2" max="2" width="81.140625" bestFit="1" customWidth="1"/>
    <col min="3" max="3" width="15.42578125" bestFit="1" customWidth="1"/>
    <col min="4" max="4" width="16.85546875" bestFit="1" customWidth="1"/>
    <col min="5" max="5" width="23.7109375" bestFit="1" customWidth="1"/>
    <col min="6" max="6" width="17.7109375" bestFit="1" customWidth="1"/>
    <col min="7" max="7" width="19.140625" bestFit="1" customWidth="1"/>
    <col min="8" max="8" width="27.28515625" bestFit="1" customWidth="1"/>
    <col min="9" max="9" width="13.140625" bestFit="1" customWidth="1"/>
    <col min="10" max="10" width="14.42578125" bestFit="1" customWidth="1"/>
    <col min="11" max="11" width="22.5703125" bestFit="1" customWidth="1"/>
    <col min="12" max="12" width="26.7109375" bestFit="1" customWidth="1"/>
    <col min="13" max="13" width="28" bestFit="1" customWidth="1"/>
    <col min="14" max="14" width="14.7109375" bestFit="1" customWidth="1"/>
    <col min="15" max="15" width="13.28515625" bestFit="1" customWidth="1"/>
    <col min="16" max="16" width="14.5703125" bestFit="1" customWidth="1"/>
  </cols>
  <sheetData>
    <row r="1" spans="1:13" x14ac:dyDescent="0.25">
      <c r="A1" t="s">
        <v>3</v>
      </c>
      <c r="B1" t="s">
        <v>4</v>
      </c>
      <c r="C1" t="s">
        <v>5</v>
      </c>
      <c r="D1" t="s">
        <v>6</v>
      </c>
      <c r="E1" t="s">
        <v>7</v>
      </c>
      <c r="F1" t="s">
        <v>8</v>
      </c>
      <c r="G1" t="s">
        <v>9</v>
      </c>
      <c r="H1" t="s">
        <v>10</v>
      </c>
      <c r="I1" t="s">
        <v>11</v>
      </c>
      <c r="J1" t="s">
        <v>12</v>
      </c>
      <c r="K1" t="s">
        <v>13</v>
      </c>
      <c r="L1" t="s">
        <v>14</v>
      </c>
      <c r="M1" t="s">
        <v>15</v>
      </c>
    </row>
    <row r="2" spans="1:13" x14ac:dyDescent="0.25">
      <c r="A2" t="s">
        <v>16</v>
      </c>
      <c r="B2" t="s">
        <v>17</v>
      </c>
      <c r="C2" t="s">
        <v>18</v>
      </c>
      <c r="D2" t="s">
        <v>19</v>
      </c>
      <c r="E2" t="s">
        <v>20</v>
      </c>
      <c r="F2">
        <v>1117</v>
      </c>
      <c r="H2">
        <v>1117</v>
      </c>
      <c r="I2">
        <v>123.6</v>
      </c>
      <c r="K2">
        <v>123.6</v>
      </c>
      <c r="L2">
        <v>37.799999999999997</v>
      </c>
    </row>
    <row r="3" spans="1:13" x14ac:dyDescent="0.25">
      <c r="A3" t="s">
        <v>21</v>
      </c>
      <c r="B3" t="s">
        <v>22</v>
      </c>
      <c r="C3" t="s">
        <v>23</v>
      </c>
      <c r="D3" t="s">
        <v>19</v>
      </c>
      <c r="E3" t="s">
        <v>20</v>
      </c>
      <c r="F3">
        <v>749</v>
      </c>
      <c r="G3">
        <v>90</v>
      </c>
      <c r="H3">
        <v>839</v>
      </c>
      <c r="I3">
        <v>117.2</v>
      </c>
      <c r="J3">
        <v>109</v>
      </c>
      <c r="K3">
        <v>116.3</v>
      </c>
      <c r="L3">
        <v>38.9</v>
      </c>
      <c r="M3">
        <v>31.9</v>
      </c>
    </row>
    <row r="4" spans="1:13" x14ac:dyDescent="0.25">
      <c r="A4" t="s">
        <v>24</v>
      </c>
      <c r="B4" t="s">
        <v>25</v>
      </c>
      <c r="C4" t="s">
        <v>23</v>
      </c>
      <c r="D4" t="s">
        <v>19</v>
      </c>
      <c r="E4" t="s">
        <v>20</v>
      </c>
      <c r="F4">
        <v>1180</v>
      </c>
      <c r="G4">
        <v>400</v>
      </c>
      <c r="H4">
        <v>1580</v>
      </c>
      <c r="I4">
        <v>119.5</v>
      </c>
      <c r="J4">
        <v>88.7</v>
      </c>
      <c r="K4">
        <v>111.7</v>
      </c>
      <c r="L4">
        <v>35.4</v>
      </c>
      <c r="M4">
        <v>28.4</v>
      </c>
    </row>
    <row r="5" spans="1:13" x14ac:dyDescent="0.25">
      <c r="A5" t="s">
        <v>26</v>
      </c>
      <c r="B5" t="s">
        <v>27</v>
      </c>
      <c r="C5" t="s">
        <v>18</v>
      </c>
      <c r="D5" t="s">
        <v>19</v>
      </c>
      <c r="E5" t="s">
        <v>20</v>
      </c>
      <c r="F5">
        <v>915</v>
      </c>
      <c r="H5">
        <v>915</v>
      </c>
      <c r="I5">
        <v>109.6</v>
      </c>
      <c r="K5">
        <v>109.6</v>
      </c>
      <c r="L5">
        <v>37.200000000000003</v>
      </c>
    </row>
    <row r="6" spans="1:13" x14ac:dyDescent="0.25">
      <c r="A6" t="s">
        <v>28</v>
      </c>
      <c r="B6" t="s">
        <v>29</v>
      </c>
      <c r="C6" t="s">
        <v>18</v>
      </c>
      <c r="D6" t="s">
        <v>19</v>
      </c>
      <c r="E6" t="s">
        <v>20</v>
      </c>
      <c r="F6">
        <v>1666</v>
      </c>
      <c r="H6">
        <v>1666</v>
      </c>
      <c r="I6">
        <v>108.9</v>
      </c>
      <c r="K6">
        <v>108.9</v>
      </c>
      <c r="L6">
        <v>34.799999999999997</v>
      </c>
    </row>
    <row r="7" spans="1:13" x14ac:dyDescent="0.25">
      <c r="A7" t="s">
        <v>30</v>
      </c>
      <c r="B7" t="s">
        <v>31</v>
      </c>
      <c r="C7" t="s">
        <v>23</v>
      </c>
      <c r="D7" t="s">
        <v>19</v>
      </c>
      <c r="E7" t="s">
        <v>32</v>
      </c>
      <c r="F7">
        <v>1218</v>
      </c>
      <c r="G7">
        <v>195</v>
      </c>
      <c r="H7">
        <v>1413</v>
      </c>
      <c r="I7">
        <v>107.9</v>
      </c>
      <c r="J7">
        <v>85.8</v>
      </c>
      <c r="K7">
        <v>104.9</v>
      </c>
      <c r="L7">
        <v>33.299999999999997</v>
      </c>
      <c r="M7">
        <v>25.3</v>
      </c>
    </row>
    <row r="8" spans="1:13" x14ac:dyDescent="0.25">
      <c r="A8" t="s">
        <v>33</v>
      </c>
      <c r="B8" t="s">
        <v>34</v>
      </c>
      <c r="C8" t="s">
        <v>18</v>
      </c>
      <c r="D8" t="s">
        <v>19</v>
      </c>
      <c r="E8" t="s">
        <v>35</v>
      </c>
      <c r="F8">
        <v>1079</v>
      </c>
      <c r="H8">
        <v>1079</v>
      </c>
      <c r="I8">
        <v>104.6</v>
      </c>
      <c r="K8">
        <v>104.6</v>
      </c>
      <c r="L8">
        <v>36.4</v>
      </c>
    </row>
    <row r="9" spans="1:13" x14ac:dyDescent="0.25">
      <c r="A9" t="s">
        <v>36</v>
      </c>
      <c r="B9" t="s">
        <v>37</v>
      </c>
      <c r="C9" t="s">
        <v>23</v>
      </c>
      <c r="D9" t="s">
        <v>19</v>
      </c>
      <c r="E9" t="s">
        <v>38</v>
      </c>
      <c r="F9">
        <v>737</v>
      </c>
      <c r="G9">
        <v>366</v>
      </c>
      <c r="H9">
        <v>1103</v>
      </c>
      <c r="I9">
        <v>103.8</v>
      </c>
      <c r="J9">
        <v>95.6</v>
      </c>
      <c r="K9">
        <v>101.1</v>
      </c>
      <c r="L9">
        <v>33.6</v>
      </c>
      <c r="M9">
        <v>30.7</v>
      </c>
    </row>
    <row r="10" spans="1:13" x14ac:dyDescent="0.25">
      <c r="A10" t="s">
        <v>39</v>
      </c>
      <c r="B10" t="s">
        <v>40</v>
      </c>
      <c r="C10" t="s">
        <v>18</v>
      </c>
      <c r="D10" t="s">
        <v>19</v>
      </c>
      <c r="E10" t="s">
        <v>41</v>
      </c>
      <c r="F10">
        <v>847</v>
      </c>
      <c r="H10">
        <v>847</v>
      </c>
      <c r="I10">
        <v>97.7</v>
      </c>
      <c r="K10">
        <v>97.7</v>
      </c>
      <c r="L10">
        <v>36.6</v>
      </c>
    </row>
    <row r="11" spans="1:13" x14ac:dyDescent="0.25">
      <c r="A11" t="s">
        <v>42</v>
      </c>
      <c r="B11" t="s">
        <v>43</v>
      </c>
      <c r="C11" t="s">
        <v>23</v>
      </c>
      <c r="D11" t="s">
        <v>19</v>
      </c>
      <c r="E11" t="s">
        <v>35</v>
      </c>
      <c r="F11">
        <v>1332</v>
      </c>
      <c r="G11">
        <v>269</v>
      </c>
      <c r="H11">
        <v>1601</v>
      </c>
      <c r="I11">
        <v>97.3</v>
      </c>
      <c r="J11">
        <v>81.2</v>
      </c>
      <c r="K11">
        <v>94.6</v>
      </c>
      <c r="L11">
        <v>37.200000000000003</v>
      </c>
      <c r="M11">
        <v>28.1</v>
      </c>
    </row>
    <row r="12" spans="1:13" x14ac:dyDescent="0.25">
      <c r="A12" t="s">
        <v>44</v>
      </c>
      <c r="B12" t="s">
        <v>45</v>
      </c>
      <c r="C12" t="s">
        <v>46</v>
      </c>
      <c r="D12" t="s">
        <v>19</v>
      </c>
      <c r="E12" t="s">
        <v>20</v>
      </c>
      <c r="G12">
        <v>261</v>
      </c>
      <c r="H12">
        <v>261</v>
      </c>
      <c r="J12">
        <v>92.1</v>
      </c>
      <c r="K12">
        <v>92.1</v>
      </c>
      <c r="M12">
        <v>28.2</v>
      </c>
    </row>
    <row r="13" spans="1:13" x14ac:dyDescent="0.25">
      <c r="A13" t="s">
        <v>47</v>
      </c>
      <c r="B13" t="s">
        <v>48</v>
      </c>
      <c r="C13" t="s">
        <v>46</v>
      </c>
      <c r="D13" t="s">
        <v>19</v>
      </c>
      <c r="E13" t="s">
        <v>32</v>
      </c>
      <c r="G13">
        <v>317</v>
      </c>
      <c r="H13">
        <v>317</v>
      </c>
      <c r="J13">
        <v>88.3</v>
      </c>
      <c r="K13">
        <v>88.3</v>
      </c>
      <c r="M13">
        <v>26.3</v>
      </c>
    </row>
    <row r="14" spans="1:13" x14ac:dyDescent="0.25">
      <c r="A14" t="s">
        <v>49</v>
      </c>
      <c r="B14" t="s">
        <v>50</v>
      </c>
      <c r="C14" t="s">
        <v>46</v>
      </c>
      <c r="D14" t="s">
        <v>19</v>
      </c>
      <c r="E14" t="s">
        <v>20</v>
      </c>
      <c r="G14">
        <v>410</v>
      </c>
      <c r="H14">
        <v>410</v>
      </c>
      <c r="J14">
        <v>84</v>
      </c>
      <c r="K14">
        <v>84</v>
      </c>
      <c r="M14">
        <v>27.1</v>
      </c>
    </row>
    <row r="15" spans="1:13" x14ac:dyDescent="0.25">
      <c r="A15" t="s">
        <v>51</v>
      </c>
      <c r="B15" t="s">
        <v>52</v>
      </c>
      <c r="C15" t="s">
        <v>46</v>
      </c>
      <c r="D15" t="s">
        <v>19</v>
      </c>
      <c r="E15" t="s">
        <v>35</v>
      </c>
      <c r="G15">
        <v>578</v>
      </c>
      <c r="H15">
        <v>578</v>
      </c>
      <c r="J15">
        <v>83.1</v>
      </c>
      <c r="K15">
        <v>83.1</v>
      </c>
      <c r="M15">
        <v>24.9</v>
      </c>
    </row>
    <row r="16" spans="1:13" x14ac:dyDescent="0.25">
      <c r="A16" t="s">
        <v>53</v>
      </c>
      <c r="B16" t="s">
        <v>54</v>
      </c>
      <c r="C16" t="s">
        <v>46</v>
      </c>
      <c r="D16" t="s">
        <v>19</v>
      </c>
      <c r="E16" t="s">
        <v>20</v>
      </c>
      <c r="G16">
        <v>378</v>
      </c>
      <c r="H16">
        <v>378</v>
      </c>
      <c r="J16">
        <v>81.900000000000006</v>
      </c>
      <c r="K16">
        <v>81.900000000000006</v>
      </c>
      <c r="M16">
        <v>27.6</v>
      </c>
    </row>
    <row r="17" spans="1:13" x14ac:dyDescent="0.25">
      <c r="A17" t="s">
        <v>55</v>
      </c>
      <c r="B17" t="s">
        <v>56</v>
      </c>
      <c r="C17" t="s">
        <v>46</v>
      </c>
      <c r="D17" t="s">
        <v>19</v>
      </c>
      <c r="E17" t="s">
        <v>57</v>
      </c>
      <c r="G17">
        <v>171</v>
      </c>
      <c r="H17">
        <v>171</v>
      </c>
      <c r="J17">
        <v>80.7</v>
      </c>
      <c r="K17">
        <v>80.7</v>
      </c>
      <c r="M17">
        <v>25.6</v>
      </c>
    </row>
    <row r="18" spans="1:13" x14ac:dyDescent="0.25">
      <c r="A18" t="s">
        <v>58</v>
      </c>
      <c r="B18" t="s">
        <v>59</v>
      </c>
      <c r="C18" t="s">
        <v>46</v>
      </c>
      <c r="D18" t="s">
        <v>19</v>
      </c>
      <c r="E18" t="s">
        <v>60</v>
      </c>
      <c r="G18">
        <v>555</v>
      </c>
      <c r="H18">
        <v>555</v>
      </c>
      <c r="J18">
        <v>76.2</v>
      </c>
      <c r="K18">
        <v>76.2</v>
      </c>
      <c r="M18">
        <v>23.5</v>
      </c>
    </row>
    <row r="19" spans="1:13" x14ac:dyDescent="0.25">
      <c r="A19" t="s">
        <v>61</v>
      </c>
      <c r="B19" t="s">
        <v>62</v>
      </c>
      <c r="C19" t="s">
        <v>18</v>
      </c>
      <c r="D19" t="s">
        <v>63</v>
      </c>
      <c r="E19" t="s">
        <v>20</v>
      </c>
      <c r="F19">
        <v>438</v>
      </c>
      <c r="H19">
        <v>438</v>
      </c>
      <c r="I19">
        <v>126.4</v>
      </c>
      <c r="K19">
        <v>126.4</v>
      </c>
      <c r="L19">
        <v>28.7</v>
      </c>
    </row>
    <row r="20" spans="1:13" x14ac:dyDescent="0.25">
      <c r="A20" t="s">
        <v>64</v>
      </c>
      <c r="B20" t="s">
        <v>65</v>
      </c>
      <c r="C20" t="s">
        <v>18</v>
      </c>
      <c r="D20" t="s">
        <v>63</v>
      </c>
      <c r="E20" t="s">
        <v>20</v>
      </c>
      <c r="F20">
        <v>823</v>
      </c>
      <c r="H20">
        <v>823</v>
      </c>
      <c r="I20">
        <v>125.6</v>
      </c>
      <c r="K20">
        <v>125.6</v>
      </c>
      <c r="L20">
        <v>30.4</v>
      </c>
    </row>
    <row r="21" spans="1:13" x14ac:dyDescent="0.25">
      <c r="A21" t="s">
        <v>66</v>
      </c>
      <c r="B21" t="s">
        <v>67</v>
      </c>
      <c r="C21" t="s">
        <v>18</v>
      </c>
      <c r="D21" t="s">
        <v>63</v>
      </c>
      <c r="E21" t="s">
        <v>32</v>
      </c>
      <c r="F21">
        <v>356</v>
      </c>
      <c r="H21">
        <v>356</v>
      </c>
      <c r="I21">
        <v>110.9</v>
      </c>
      <c r="K21">
        <v>110.9</v>
      </c>
      <c r="L21">
        <v>29.7</v>
      </c>
    </row>
    <row r="22" spans="1:13" x14ac:dyDescent="0.25">
      <c r="A22" t="s">
        <v>68</v>
      </c>
      <c r="B22" t="s">
        <v>69</v>
      </c>
      <c r="C22" t="s">
        <v>46</v>
      </c>
      <c r="D22" t="s">
        <v>63</v>
      </c>
      <c r="E22" t="s">
        <v>20</v>
      </c>
      <c r="G22">
        <v>186</v>
      </c>
      <c r="H22">
        <v>186</v>
      </c>
      <c r="J22">
        <v>107.9</v>
      </c>
      <c r="K22">
        <v>107.9</v>
      </c>
      <c r="M22">
        <v>28.4</v>
      </c>
    </row>
    <row r="23" spans="1:13" x14ac:dyDescent="0.25">
      <c r="A23" t="s">
        <v>70</v>
      </c>
      <c r="B23" t="s">
        <v>71</v>
      </c>
      <c r="C23" t="s">
        <v>46</v>
      </c>
      <c r="D23" t="s">
        <v>63</v>
      </c>
      <c r="E23" t="s">
        <v>20</v>
      </c>
      <c r="G23">
        <v>173</v>
      </c>
      <c r="H23">
        <v>173</v>
      </c>
      <c r="J23">
        <v>98.5</v>
      </c>
      <c r="K23">
        <v>98.5</v>
      </c>
      <c r="M23">
        <v>26</v>
      </c>
    </row>
    <row r="24" spans="1:13" x14ac:dyDescent="0.25">
      <c r="A24" t="s">
        <v>72</v>
      </c>
      <c r="B24" t="s">
        <v>73</v>
      </c>
      <c r="C24" t="s">
        <v>46</v>
      </c>
      <c r="D24" t="s">
        <v>63</v>
      </c>
      <c r="E24" t="s">
        <v>32</v>
      </c>
      <c r="G24">
        <v>144</v>
      </c>
      <c r="H24">
        <v>144</v>
      </c>
      <c r="J24">
        <v>97.7</v>
      </c>
      <c r="K24">
        <v>97.7</v>
      </c>
      <c r="M24">
        <v>26.2</v>
      </c>
    </row>
    <row r="25" spans="1:13" x14ac:dyDescent="0.25">
      <c r="A25" t="s">
        <v>74</v>
      </c>
      <c r="B25" t="s">
        <v>75</v>
      </c>
      <c r="C25" t="s">
        <v>46</v>
      </c>
      <c r="D25" t="s">
        <v>63</v>
      </c>
      <c r="E25" t="s">
        <v>20</v>
      </c>
      <c r="G25">
        <v>54</v>
      </c>
      <c r="H25">
        <v>54</v>
      </c>
      <c r="J25">
        <v>93.5</v>
      </c>
      <c r="K25">
        <v>93.5</v>
      </c>
      <c r="M25">
        <v>18.899999999999999</v>
      </c>
    </row>
    <row r="26" spans="1:13" x14ac:dyDescent="0.25">
      <c r="A26" t="s">
        <v>76</v>
      </c>
      <c r="B26" t="s">
        <v>77</v>
      </c>
      <c r="C26" t="s">
        <v>18</v>
      </c>
      <c r="D26" t="s">
        <v>19</v>
      </c>
      <c r="E26" t="s">
        <v>78</v>
      </c>
      <c r="F26">
        <v>280</v>
      </c>
      <c r="H26">
        <v>280</v>
      </c>
      <c r="I26">
        <v>119.6</v>
      </c>
      <c r="K26">
        <v>119.6</v>
      </c>
      <c r="L26">
        <v>33.799999999999997</v>
      </c>
    </row>
    <row r="27" spans="1:13" x14ac:dyDescent="0.25">
      <c r="A27" t="s">
        <v>79</v>
      </c>
      <c r="B27" t="s">
        <v>80</v>
      </c>
      <c r="C27" t="s">
        <v>18</v>
      </c>
      <c r="D27" t="s">
        <v>19</v>
      </c>
      <c r="E27" t="s">
        <v>81</v>
      </c>
      <c r="F27">
        <v>715</v>
      </c>
      <c r="H27">
        <v>715</v>
      </c>
      <c r="I27">
        <v>116</v>
      </c>
      <c r="K27">
        <v>116</v>
      </c>
      <c r="L27">
        <v>33.200000000000003</v>
      </c>
    </row>
    <row r="28" spans="1:13" x14ac:dyDescent="0.25">
      <c r="A28" t="s">
        <v>82</v>
      </c>
      <c r="B28" t="s">
        <v>83</v>
      </c>
      <c r="C28" t="s">
        <v>18</v>
      </c>
      <c r="D28" t="s">
        <v>19</v>
      </c>
      <c r="E28" t="s">
        <v>84</v>
      </c>
      <c r="F28">
        <v>1176</v>
      </c>
      <c r="H28">
        <v>1176</v>
      </c>
      <c r="I28">
        <v>114.1</v>
      </c>
      <c r="K28">
        <v>114.1</v>
      </c>
      <c r="L28">
        <v>34.9</v>
      </c>
    </row>
    <row r="29" spans="1:13" x14ac:dyDescent="0.25">
      <c r="A29" t="s">
        <v>85</v>
      </c>
      <c r="B29" t="s">
        <v>86</v>
      </c>
      <c r="C29" t="s">
        <v>23</v>
      </c>
      <c r="D29" t="s">
        <v>19</v>
      </c>
      <c r="E29" t="s">
        <v>87</v>
      </c>
      <c r="F29">
        <v>435</v>
      </c>
      <c r="G29">
        <v>213</v>
      </c>
      <c r="H29">
        <v>648</v>
      </c>
      <c r="I29">
        <v>111.6</v>
      </c>
      <c r="J29">
        <v>93.7</v>
      </c>
      <c r="K29">
        <v>105.7</v>
      </c>
      <c r="L29">
        <v>31.6</v>
      </c>
      <c r="M29">
        <v>32</v>
      </c>
    </row>
    <row r="30" spans="1:13" x14ac:dyDescent="0.25">
      <c r="A30" t="s">
        <v>88</v>
      </c>
      <c r="B30" t="s">
        <v>89</v>
      </c>
      <c r="C30" t="s">
        <v>23</v>
      </c>
      <c r="D30" t="s">
        <v>19</v>
      </c>
      <c r="E30" t="s">
        <v>90</v>
      </c>
      <c r="F30">
        <v>459</v>
      </c>
      <c r="G30">
        <v>159</v>
      </c>
      <c r="H30">
        <v>618</v>
      </c>
      <c r="I30">
        <v>111.5</v>
      </c>
      <c r="J30">
        <v>87.7</v>
      </c>
      <c r="K30">
        <v>105.4</v>
      </c>
      <c r="L30">
        <v>32</v>
      </c>
      <c r="M30">
        <v>21.9</v>
      </c>
    </row>
    <row r="31" spans="1:13" x14ac:dyDescent="0.25">
      <c r="A31" t="s">
        <v>91</v>
      </c>
      <c r="B31" t="s">
        <v>92</v>
      </c>
      <c r="C31" t="s">
        <v>23</v>
      </c>
      <c r="D31" t="s">
        <v>19</v>
      </c>
      <c r="E31" t="s">
        <v>93</v>
      </c>
      <c r="F31">
        <v>404</v>
      </c>
      <c r="G31">
        <v>151</v>
      </c>
      <c r="H31">
        <v>555</v>
      </c>
      <c r="I31">
        <v>110.4</v>
      </c>
      <c r="J31">
        <v>91</v>
      </c>
      <c r="K31">
        <v>105.2</v>
      </c>
      <c r="L31">
        <v>36.200000000000003</v>
      </c>
      <c r="M31">
        <v>25.7</v>
      </c>
    </row>
    <row r="32" spans="1:13" x14ac:dyDescent="0.25">
      <c r="A32" t="s">
        <v>94</v>
      </c>
      <c r="B32" t="s">
        <v>95</v>
      </c>
      <c r="C32" t="s">
        <v>46</v>
      </c>
      <c r="D32" t="s">
        <v>19</v>
      </c>
      <c r="E32" t="s">
        <v>96</v>
      </c>
      <c r="G32">
        <v>154</v>
      </c>
      <c r="H32">
        <v>154</v>
      </c>
      <c r="J32">
        <v>104.3</v>
      </c>
      <c r="K32">
        <v>104.3</v>
      </c>
      <c r="M32">
        <v>26.8</v>
      </c>
    </row>
    <row r="33" spans="1:13" x14ac:dyDescent="0.25">
      <c r="A33" t="s">
        <v>97</v>
      </c>
      <c r="B33" t="s">
        <v>98</v>
      </c>
      <c r="C33" t="s">
        <v>46</v>
      </c>
      <c r="D33" t="s">
        <v>19</v>
      </c>
      <c r="E33" t="s">
        <v>99</v>
      </c>
      <c r="G33">
        <v>93</v>
      </c>
      <c r="H33">
        <v>93</v>
      </c>
      <c r="J33">
        <v>103</v>
      </c>
      <c r="K33">
        <v>103</v>
      </c>
      <c r="M33">
        <v>30.7</v>
      </c>
    </row>
    <row r="34" spans="1:13" x14ac:dyDescent="0.25">
      <c r="A34" t="s">
        <v>100</v>
      </c>
      <c r="B34" t="s">
        <v>101</v>
      </c>
      <c r="C34" t="s">
        <v>23</v>
      </c>
      <c r="D34" t="s">
        <v>19</v>
      </c>
      <c r="E34" t="s">
        <v>81</v>
      </c>
      <c r="F34">
        <v>801</v>
      </c>
      <c r="G34">
        <v>211</v>
      </c>
      <c r="H34">
        <v>1012</v>
      </c>
      <c r="I34">
        <v>106.9</v>
      </c>
      <c r="J34">
        <v>83.9</v>
      </c>
      <c r="K34">
        <v>102.1</v>
      </c>
      <c r="L34">
        <v>32.5</v>
      </c>
      <c r="M34">
        <v>25.5</v>
      </c>
    </row>
    <row r="35" spans="1:13" x14ac:dyDescent="0.25">
      <c r="A35" t="s">
        <v>102</v>
      </c>
      <c r="B35" t="s">
        <v>103</v>
      </c>
      <c r="C35" t="s">
        <v>46</v>
      </c>
      <c r="D35" t="s">
        <v>19</v>
      </c>
      <c r="E35" t="s">
        <v>104</v>
      </c>
      <c r="G35">
        <v>77</v>
      </c>
      <c r="H35">
        <v>77</v>
      </c>
      <c r="J35">
        <v>91.5</v>
      </c>
      <c r="K35">
        <v>91.5</v>
      </c>
      <c r="M35">
        <v>24.9</v>
      </c>
    </row>
    <row r="36" spans="1:13" x14ac:dyDescent="0.25">
      <c r="A36" t="s">
        <v>105</v>
      </c>
      <c r="B36" t="s">
        <v>106</v>
      </c>
      <c r="C36" t="s">
        <v>46</v>
      </c>
      <c r="D36" t="s">
        <v>19</v>
      </c>
      <c r="E36" t="s">
        <v>81</v>
      </c>
      <c r="G36">
        <v>312</v>
      </c>
      <c r="H36">
        <v>312</v>
      </c>
      <c r="J36">
        <v>91.3</v>
      </c>
      <c r="K36">
        <v>91.3</v>
      </c>
      <c r="M36">
        <v>25.5</v>
      </c>
    </row>
    <row r="37" spans="1:13" x14ac:dyDescent="0.25">
      <c r="A37" t="s">
        <v>107</v>
      </c>
      <c r="B37" t="s">
        <v>108</v>
      </c>
      <c r="C37" t="s">
        <v>23</v>
      </c>
      <c r="D37" t="s">
        <v>19</v>
      </c>
      <c r="E37" t="s">
        <v>109</v>
      </c>
      <c r="F37">
        <v>408</v>
      </c>
      <c r="G37">
        <v>164</v>
      </c>
      <c r="H37">
        <v>572</v>
      </c>
      <c r="I37">
        <v>94</v>
      </c>
      <c r="J37">
        <v>77.7</v>
      </c>
      <c r="K37">
        <v>89.3</v>
      </c>
      <c r="L37">
        <v>33.5</v>
      </c>
      <c r="M37">
        <v>23.1</v>
      </c>
    </row>
    <row r="38" spans="1:13" x14ac:dyDescent="0.25">
      <c r="A38" t="s">
        <v>110</v>
      </c>
      <c r="B38" t="s">
        <v>111</v>
      </c>
      <c r="C38" t="s">
        <v>46</v>
      </c>
      <c r="D38" t="s">
        <v>19</v>
      </c>
      <c r="E38" t="s">
        <v>84</v>
      </c>
      <c r="G38">
        <v>292</v>
      </c>
      <c r="H38">
        <v>292</v>
      </c>
      <c r="J38">
        <v>83.4</v>
      </c>
      <c r="K38">
        <v>83.4</v>
      </c>
      <c r="M38">
        <v>23.9</v>
      </c>
    </row>
    <row r="39" spans="1:13" x14ac:dyDescent="0.25">
      <c r="A39" t="s">
        <v>112</v>
      </c>
      <c r="B39" t="s">
        <v>113</v>
      </c>
      <c r="C39" t="s">
        <v>46</v>
      </c>
      <c r="D39" t="s">
        <v>19</v>
      </c>
      <c r="E39" t="s">
        <v>84</v>
      </c>
      <c r="G39">
        <v>117</v>
      </c>
      <c r="H39">
        <v>117</v>
      </c>
      <c r="J39">
        <v>82.5</v>
      </c>
      <c r="K39">
        <v>82.5</v>
      </c>
      <c r="M39">
        <v>25.1</v>
      </c>
    </row>
    <row r="40" spans="1:13" x14ac:dyDescent="0.25">
      <c r="A40" t="s">
        <v>114</v>
      </c>
      <c r="B40" t="s">
        <v>115</v>
      </c>
      <c r="C40" t="s">
        <v>46</v>
      </c>
      <c r="D40" t="s">
        <v>63</v>
      </c>
      <c r="E40" t="s">
        <v>96</v>
      </c>
      <c r="G40">
        <v>242</v>
      </c>
      <c r="H40">
        <v>242</v>
      </c>
      <c r="J40">
        <v>118.1</v>
      </c>
      <c r="K40">
        <v>118.1</v>
      </c>
      <c r="M40">
        <v>28.4</v>
      </c>
    </row>
    <row r="41" spans="1:13" x14ac:dyDescent="0.25">
      <c r="A41" t="s">
        <v>116</v>
      </c>
      <c r="B41" t="s">
        <v>117</v>
      </c>
      <c r="C41" t="s">
        <v>18</v>
      </c>
      <c r="D41" t="s">
        <v>63</v>
      </c>
      <c r="E41" t="s">
        <v>84</v>
      </c>
      <c r="F41">
        <v>112</v>
      </c>
      <c r="H41">
        <v>112</v>
      </c>
      <c r="I41">
        <v>112.2</v>
      </c>
      <c r="K41">
        <v>112.2</v>
      </c>
      <c r="L41">
        <v>28.6</v>
      </c>
    </row>
    <row r="42" spans="1:13" x14ac:dyDescent="0.25">
      <c r="A42" t="s">
        <v>118</v>
      </c>
      <c r="B42" t="s">
        <v>119</v>
      </c>
      <c r="C42" t="s">
        <v>18</v>
      </c>
      <c r="D42" t="s">
        <v>63</v>
      </c>
      <c r="E42" t="s">
        <v>90</v>
      </c>
      <c r="F42">
        <v>60</v>
      </c>
      <c r="H42">
        <v>60</v>
      </c>
      <c r="I42">
        <v>107.3</v>
      </c>
      <c r="K42">
        <v>107.3</v>
      </c>
      <c r="L42">
        <v>25</v>
      </c>
    </row>
    <row r="43" spans="1:13" x14ac:dyDescent="0.25">
      <c r="A43" t="s">
        <v>120</v>
      </c>
      <c r="B43" t="s">
        <v>121</v>
      </c>
      <c r="C43" t="s">
        <v>23</v>
      </c>
      <c r="D43" t="s">
        <v>63</v>
      </c>
      <c r="E43" t="s">
        <v>81</v>
      </c>
      <c r="F43">
        <v>256</v>
      </c>
      <c r="G43">
        <v>218</v>
      </c>
      <c r="H43">
        <v>474</v>
      </c>
      <c r="I43">
        <v>113.3</v>
      </c>
      <c r="J43">
        <v>95.5</v>
      </c>
      <c r="K43">
        <v>105.1</v>
      </c>
      <c r="L43">
        <v>27.6</v>
      </c>
      <c r="M43">
        <v>22.3</v>
      </c>
    </row>
    <row r="44" spans="1:13" x14ac:dyDescent="0.25">
      <c r="A44" t="s">
        <v>122</v>
      </c>
      <c r="B44" t="s">
        <v>123</v>
      </c>
      <c r="C44" t="s">
        <v>46</v>
      </c>
      <c r="D44" t="s">
        <v>63</v>
      </c>
      <c r="E44" t="s">
        <v>84</v>
      </c>
      <c r="G44">
        <v>80</v>
      </c>
      <c r="H44">
        <v>80</v>
      </c>
      <c r="J44">
        <v>98.2</v>
      </c>
      <c r="K44">
        <v>98.2</v>
      </c>
      <c r="M44">
        <v>26.4</v>
      </c>
    </row>
    <row r="45" spans="1:13" x14ac:dyDescent="0.25">
      <c r="A45" t="s">
        <v>124</v>
      </c>
      <c r="B45" t="s">
        <v>125</v>
      </c>
      <c r="C45" t="s">
        <v>46</v>
      </c>
      <c r="D45" t="s">
        <v>63</v>
      </c>
      <c r="E45" t="s">
        <v>90</v>
      </c>
      <c r="G45">
        <v>111</v>
      </c>
      <c r="H45">
        <v>111</v>
      </c>
      <c r="J45">
        <v>97.6</v>
      </c>
      <c r="K45">
        <v>97.6</v>
      </c>
      <c r="M45">
        <v>27.7</v>
      </c>
    </row>
    <row r="46" spans="1:13" x14ac:dyDescent="0.25">
      <c r="A46" t="s">
        <v>126</v>
      </c>
      <c r="B46" t="s">
        <v>127</v>
      </c>
      <c r="C46" t="s">
        <v>23</v>
      </c>
      <c r="D46" t="s">
        <v>19</v>
      </c>
      <c r="E46" t="s">
        <v>128</v>
      </c>
      <c r="F46">
        <v>445</v>
      </c>
      <c r="G46">
        <v>71</v>
      </c>
      <c r="H46">
        <v>516</v>
      </c>
      <c r="I46">
        <v>113</v>
      </c>
      <c r="J46">
        <v>88.8</v>
      </c>
      <c r="K46">
        <v>109.7</v>
      </c>
      <c r="L46">
        <v>35.799999999999997</v>
      </c>
      <c r="M46">
        <v>26.8</v>
      </c>
    </row>
    <row r="47" spans="1:13" x14ac:dyDescent="0.25">
      <c r="A47" t="s">
        <v>129</v>
      </c>
      <c r="B47" t="s">
        <v>130</v>
      </c>
      <c r="C47" t="s">
        <v>18</v>
      </c>
      <c r="D47" t="s">
        <v>19</v>
      </c>
      <c r="E47" t="s">
        <v>131</v>
      </c>
      <c r="F47">
        <v>780</v>
      </c>
      <c r="H47">
        <v>780</v>
      </c>
      <c r="I47">
        <v>109.7</v>
      </c>
      <c r="K47">
        <v>109.7</v>
      </c>
      <c r="L47">
        <v>34.200000000000003</v>
      </c>
    </row>
    <row r="48" spans="1:13" x14ac:dyDescent="0.25">
      <c r="A48" t="s">
        <v>132</v>
      </c>
      <c r="B48" t="s">
        <v>133</v>
      </c>
      <c r="C48" t="s">
        <v>23</v>
      </c>
      <c r="D48" t="s">
        <v>19</v>
      </c>
      <c r="E48" t="s">
        <v>131</v>
      </c>
      <c r="F48">
        <v>830</v>
      </c>
      <c r="G48">
        <v>52</v>
      </c>
      <c r="H48">
        <v>882</v>
      </c>
      <c r="I48">
        <v>110.3</v>
      </c>
      <c r="J48">
        <v>84.3</v>
      </c>
      <c r="K48">
        <v>108.8</v>
      </c>
      <c r="L48">
        <v>33.5</v>
      </c>
      <c r="M48">
        <v>25</v>
      </c>
    </row>
    <row r="49" spans="1:13" x14ac:dyDescent="0.25">
      <c r="A49" t="s">
        <v>134</v>
      </c>
      <c r="B49" t="s">
        <v>135</v>
      </c>
      <c r="C49" t="s">
        <v>23</v>
      </c>
      <c r="D49" t="s">
        <v>19</v>
      </c>
      <c r="E49" t="s">
        <v>136</v>
      </c>
      <c r="F49">
        <v>734</v>
      </c>
      <c r="G49">
        <v>115</v>
      </c>
      <c r="H49">
        <v>849</v>
      </c>
      <c r="I49">
        <v>107.3</v>
      </c>
      <c r="J49">
        <v>81.5</v>
      </c>
      <c r="K49">
        <v>103.8</v>
      </c>
      <c r="L49">
        <v>34</v>
      </c>
      <c r="M49">
        <v>24.5</v>
      </c>
    </row>
    <row r="50" spans="1:13" x14ac:dyDescent="0.25">
      <c r="A50" t="s">
        <v>137</v>
      </c>
      <c r="B50" t="s">
        <v>138</v>
      </c>
      <c r="C50" t="s">
        <v>23</v>
      </c>
      <c r="D50" t="s">
        <v>19</v>
      </c>
      <c r="E50" t="s">
        <v>139</v>
      </c>
      <c r="F50">
        <v>621</v>
      </c>
      <c r="G50">
        <v>59</v>
      </c>
      <c r="H50">
        <v>680</v>
      </c>
      <c r="I50">
        <v>106</v>
      </c>
      <c r="J50">
        <v>79.2</v>
      </c>
      <c r="K50">
        <v>103.7</v>
      </c>
      <c r="L50">
        <v>32.700000000000003</v>
      </c>
      <c r="M50">
        <v>19.7</v>
      </c>
    </row>
    <row r="51" spans="1:13" x14ac:dyDescent="0.25">
      <c r="A51" t="s">
        <v>140</v>
      </c>
      <c r="B51" t="s">
        <v>141</v>
      </c>
      <c r="C51" t="s">
        <v>23</v>
      </c>
      <c r="D51" t="s">
        <v>19</v>
      </c>
      <c r="E51" t="s">
        <v>142</v>
      </c>
      <c r="F51">
        <v>588</v>
      </c>
      <c r="G51">
        <v>336</v>
      </c>
      <c r="H51">
        <v>924</v>
      </c>
      <c r="I51">
        <v>101</v>
      </c>
      <c r="J51">
        <v>78.400000000000006</v>
      </c>
      <c r="K51">
        <v>92.8</v>
      </c>
      <c r="L51">
        <v>30.1</v>
      </c>
      <c r="M51">
        <v>23.7</v>
      </c>
    </row>
    <row r="52" spans="1:13" x14ac:dyDescent="0.25">
      <c r="A52" t="s">
        <v>143</v>
      </c>
      <c r="B52" t="s">
        <v>144</v>
      </c>
      <c r="C52" t="s">
        <v>46</v>
      </c>
      <c r="D52" t="s">
        <v>19</v>
      </c>
      <c r="E52" t="s">
        <v>139</v>
      </c>
      <c r="G52">
        <v>445</v>
      </c>
      <c r="H52">
        <v>445</v>
      </c>
      <c r="J52">
        <v>90.7</v>
      </c>
      <c r="K52">
        <v>90.7</v>
      </c>
      <c r="M52">
        <v>25.8</v>
      </c>
    </row>
    <row r="53" spans="1:13" x14ac:dyDescent="0.25">
      <c r="A53" t="s">
        <v>145</v>
      </c>
      <c r="B53" t="s">
        <v>146</v>
      </c>
      <c r="C53" t="s">
        <v>46</v>
      </c>
      <c r="D53" t="s">
        <v>19</v>
      </c>
      <c r="E53" t="s">
        <v>131</v>
      </c>
      <c r="G53">
        <v>222</v>
      </c>
      <c r="H53">
        <v>222</v>
      </c>
      <c r="J53">
        <v>84.7</v>
      </c>
      <c r="K53">
        <v>84.7</v>
      </c>
      <c r="M53">
        <v>25.4</v>
      </c>
    </row>
    <row r="54" spans="1:13" x14ac:dyDescent="0.25">
      <c r="A54" t="s">
        <v>147</v>
      </c>
      <c r="B54" t="s">
        <v>148</v>
      </c>
      <c r="C54" t="s">
        <v>46</v>
      </c>
      <c r="D54" t="s">
        <v>19</v>
      </c>
      <c r="E54" t="s">
        <v>131</v>
      </c>
      <c r="G54">
        <v>406</v>
      </c>
      <c r="H54">
        <v>406</v>
      </c>
      <c r="J54">
        <v>83.4</v>
      </c>
      <c r="K54">
        <v>83.4</v>
      </c>
      <c r="M54">
        <v>23.6</v>
      </c>
    </row>
    <row r="55" spans="1:13" x14ac:dyDescent="0.25">
      <c r="A55" t="s">
        <v>149</v>
      </c>
      <c r="B55" t="s">
        <v>150</v>
      </c>
      <c r="C55" t="s">
        <v>46</v>
      </c>
      <c r="D55" t="s">
        <v>63</v>
      </c>
      <c r="E55" t="s">
        <v>136</v>
      </c>
      <c r="G55">
        <v>192</v>
      </c>
      <c r="H55">
        <v>192</v>
      </c>
      <c r="J55">
        <v>88.1</v>
      </c>
      <c r="K55">
        <v>88.1</v>
      </c>
      <c r="M55">
        <v>21.4</v>
      </c>
    </row>
    <row r="56" spans="1:13" x14ac:dyDescent="0.25">
      <c r="A56" t="s">
        <v>151</v>
      </c>
      <c r="B56" t="s">
        <v>152</v>
      </c>
      <c r="C56" t="s">
        <v>46</v>
      </c>
      <c r="D56" t="s">
        <v>63</v>
      </c>
      <c r="E56" t="s">
        <v>139</v>
      </c>
      <c r="G56">
        <v>81</v>
      </c>
      <c r="H56">
        <v>81</v>
      </c>
      <c r="J56">
        <v>86.7</v>
      </c>
      <c r="K56">
        <v>86.7</v>
      </c>
      <c r="M56">
        <v>25.4</v>
      </c>
    </row>
    <row r="57" spans="1:13" x14ac:dyDescent="0.25">
      <c r="A57" t="s">
        <v>153</v>
      </c>
      <c r="B57" t="s">
        <v>154</v>
      </c>
      <c r="C57" t="s">
        <v>46</v>
      </c>
      <c r="D57" t="s">
        <v>63</v>
      </c>
      <c r="E57" t="s">
        <v>155</v>
      </c>
      <c r="G57">
        <v>37</v>
      </c>
      <c r="H57">
        <v>37</v>
      </c>
      <c r="J57">
        <v>84.4</v>
      </c>
      <c r="K57">
        <v>84.4</v>
      </c>
      <c r="M57">
        <v>23.4</v>
      </c>
    </row>
    <row r="58" spans="1:13" x14ac:dyDescent="0.25">
      <c r="A58" t="s">
        <v>156</v>
      </c>
      <c r="B58" t="s">
        <v>157</v>
      </c>
      <c r="C58" t="s">
        <v>18</v>
      </c>
      <c r="D58" t="s">
        <v>19</v>
      </c>
      <c r="E58" t="s">
        <v>158</v>
      </c>
      <c r="F58">
        <v>1025</v>
      </c>
      <c r="H58">
        <v>1025</v>
      </c>
      <c r="I58">
        <v>111.7</v>
      </c>
      <c r="K58">
        <v>111.7</v>
      </c>
      <c r="L58">
        <v>37.700000000000003</v>
      </c>
    </row>
    <row r="59" spans="1:13" x14ac:dyDescent="0.25">
      <c r="A59" t="s">
        <v>159</v>
      </c>
      <c r="B59" t="s">
        <v>160</v>
      </c>
      <c r="C59" t="s">
        <v>18</v>
      </c>
      <c r="D59" t="s">
        <v>19</v>
      </c>
      <c r="E59" t="s">
        <v>158</v>
      </c>
      <c r="F59">
        <v>989</v>
      </c>
      <c r="H59">
        <v>989</v>
      </c>
      <c r="I59">
        <v>111.4</v>
      </c>
      <c r="K59">
        <v>111.4</v>
      </c>
      <c r="L59">
        <v>37.1</v>
      </c>
    </row>
    <row r="60" spans="1:13" x14ac:dyDescent="0.25">
      <c r="A60" t="s">
        <v>161</v>
      </c>
      <c r="B60" t="s">
        <v>162</v>
      </c>
      <c r="C60" t="s">
        <v>18</v>
      </c>
      <c r="D60" t="s">
        <v>19</v>
      </c>
      <c r="E60" t="s">
        <v>158</v>
      </c>
      <c r="F60">
        <v>860</v>
      </c>
      <c r="H60">
        <v>860</v>
      </c>
      <c r="I60">
        <v>103.9</v>
      </c>
      <c r="K60">
        <v>103.9</v>
      </c>
      <c r="L60">
        <v>38</v>
      </c>
    </row>
    <row r="61" spans="1:13" x14ac:dyDescent="0.25">
      <c r="A61" t="s">
        <v>163</v>
      </c>
      <c r="B61" t="s">
        <v>164</v>
      </c>
      <c r="C61" t="s">
        <v>46</v>
      </c>
      <c r="D61" t="s">
        <v>19</v>
      </c>
      <c r="E61" t="s">
        <v>165</v>
      </c>
      <c r="G61">
        <v>302</v>
      </c>
      <c r="H61">
        <v>302</v>
      </c>
      <c r="J61">
        <v>87.2</v>
      </c>
      <c r="K61">
        <v>87.2</v>
      </c>
      <c r="M61">
        <v>26.4</v>
      </c>
    </row>
    <row r="62" spans="1:13" x14ac:dyDescent="0.25">
      <c r="A62" t="s">
        <v>166</v>
      </c>
      <c r="B62" t="s">
        <v>167</v>
      </c>
      <c r="C62" t="s">
        <v>46</v>
      </c>
      <c r="D62" t="s">
        <v>19</v>
      </c>
      <c r="E62" t="s">
        <v>158</v>
      </c>
      <c r="G62">
        <v>655</v>
      </c>
      <c r="H62">
        <v>655</v>
      </c>
      <c r="J62">
        <v>80.3</v>
      </c>
      <c r="K62">
        <v>80.3</v>
      </c>
      <c r="M62">
        <v>24.8</v>
      </c>
    </row>
    <row r="63" spans="1:13" x14ac:dyDescent="0.25">
      <c r="A63" t="s">
        <v>168</v>
      </c>
      <c r="B63" t="s">
        <v>169</v>
      </c>
      <c r="C63" t="s">
        <v>46</v>
      </c>
      <c r="D63" t="s">
        <v>19</v>
      </c>
      <c r="E63" t="s">
        <v>170</v>
      </c>
      <c r="G63">
        <v>205</v>
      </c>
      <c r="H63">
        <v>205</v>
      </c>
      <c r="J63">
        <v>74.7</v>
      </c>
      <c r="K63">
        <v>74.7</v>
      </c>
      <c r="M63">
        <v>21.8</v>
      </c>
    </row>
    <row r="64" spans="1:13" x14ac:dyDescent="0.25">
      <c r="A64" t="s">
        <v>171</v>
      </c>
      <c r="B64" t="s">
        <v>117</v>
      </c>
      <c r="C64" t="s">
        <v>18</v>
      </c>
      <c r="D64" t="s">
        <v>63</v>
      </c>
      <c r="E64" t="s">
        <v>158</v>
      </c>
      <c r="F64">
        <v>565</v>
      </c>
      <c r="H64">
        <v>565</v>
      </c>
      <c r="I64">
        <v>135.9</v>
      </c>
      <c r="K64">
        <v>135.9</v>
      </c>
      <c r="L64">
        <v>26.4</v>
      </c>
    </row>
    <row r="65" spans="1:13" x14ac:dyDescent="0.25">
      <c r="A65" t="s">
        <v>172</v>
      </c>
      <c r="B65" t="s">
        <v>173</v>
      </c>
      <c r="C65" t="s">
        <v>18</v>
      </c>
      <c r="D65" t="s">
        <v>63</v>
      </c>
      <c r="E65" t="s">
        <v>158</v>
      </c>
      <c r="F65">
        <v>146</v>
      </c>
      <c r="H65">
        <v>146</v>
      </c>
      <c r="I65">
        <v>118.9</v>
      </c>
      <c r="K65">
        <v>118.9</v>
      </c>
      <c r="L65">
        <v>31.2</v>
      </c>
    </row>
    <row r="66" spans="1:13" x14ac:dyDescent="0.25">
      <c r="A66" t="s">
        <v>174</v>
      </c>
      <c r="B66" t="s">
        <v>175</v>
      </c>
      <c r="C66" t="s">
        <v>46</v>
      </c>
      <c r="D66" t="s">
        <v>63</v>
      </c>
      <c r="E66" t="s">
        <v>158</v>
      </c>
      <c r="G66">
        <v>219</v>
      </c>
      <c r="H66">
        <v>219</v>
      </c>
      <c r="J66">
        <v>87.3</v>
      </c>
      <c r="K66">
        <v>87.3</v>
      </c>
      <c r="M66">
        <v>24.9</v>
      </c>
    </row>
    <row r="67" spans="1:13" x14ac:dyDescent="0.25">
      <c r="F67">
        <f>SUBTOTAL(109,ips_lyc[Effectifs voie GT])</f>
        <v>25146</v>
      </c>
      <c r="G67">
        <f>SUBTOTAL(109,ips_lyc[Effectifs voie PRO])</f>
        <v>10538</v>
      </c>
      <c r="H67">
        <f>SUBTOTAL(109,ips_lyc[Effectifs Ensemble GT-PRO])</f>
        <v>35684</v>
      </c>
      <c r="I67">
        <f>SUBTOTAL(101,ips_lyc[IPS voie GT])</f>
        <v>111.40000000000002</v>
      </c>
      <c r="J67" s="2">
        <f>SUBTOTAL(101,ips_lyc[IPS voie PRO])</f>
        <v>89.202173913043467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2 c a b 8 d c 3 - f d e c - 4 d a 1 - b f e c - 3 0 b 7 3 f f f 0 3 3 9 "   x m l n s = " h t t p : / / s c h e m a s . m i c r o s o f t . c o m / D a t a M a s h u p " > A A A A A G g H A A B Q S w M E F A A C A A g A Q I t 1 W H T g P C q m A A A A 9 w A A A B I A H A B D b 2 5 m a W c v U G F j a 2 F n Z S 5 4 b W w g o h g A K K A U A A A A A A A A A A A A A A A A A A A A A A A A A A A A h Y 8 x D o I w G I W v Q r r T F k x M J T 9 l M H G S x G h i X J t S o R G K a Y t w N w e P 5 B X E K O r m + L 7 3 D e / d r z f I h q Y O L s o 6 3 Z o U R Z i i Q B n Z F t q U K e r 8 M W Q o 4 7 A R 8 i R K F Y y y c c n g i h R V 3 p 8 T Q v q + x / 0 M t 7 Y k M a U R O e T r n a x U I 9 B H 1 v / l U B v n h Z E K c d i / x v A Y L + Y 4 Y o w y T I F M F H J t v k Y 8 D n 6 2 P x C W X e 0 7 q / j R h q s t k C k C e Z / g D 1 B L A w Q U A A I A C A B A i 3 V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Q I t 1 W A l p c r 5 g B A A A 1 h I A A B M A H A B G b 3 J t d W x h c y 9 T Z W N 0 a W 9 u M S 5 t I K I Y A C i g F A A A A A A A A A A A A A A A A A A A A A A A A A A A A N 1 X 3 Y 7 a R h S + X 2 n f Y e R I j b c y 7 n r V R l V X X C C W p k g R o U D a C 0 B o 1 j 5 k 3 d g z 7 s y Y L k I 8 0 O Y 1 e L G c s Q 3 4 F 9 J I 2 y g F I c z M m X O + + c 4 v E l z l c 0 b G 6 b d z e 3 l x e S E f q A C P + J F c B G u X t E k A 6 v K C 4 G v M Y + E C r n T l y r 7 j b h w C U + a v f g B 2 l z O F P 6 Q 5 p O r h h n x H D I 8 q K m d L 0 Q L W Q l 0 t 1 A U g W z S 6 u b 6 5 s V 2 5 M q 6 s 6 R 0 E f u g r E G 3 j 1 r C 6 P I h D J t v O z 1 a P u d z z 2 f v 2 q 5 + u r x 2 L / B 5 z B W O 1 D q B 9 f L Q H n M H 8 y k r R v T B 6 r K V 2 H x V I E g k e x t J A q B N 6 j 4 J D / I 2 n f g P q g Z B m e h G L T L P 1 T h C M X R p Q I d t K x H m V k 3 U E J E Q o S 3 / 3 d N Q 3 E Z T J J R d h C l l L S b M G g L X Z G C P k R e y e g E i X B 9 Q X Y F h E a b U K H t X W I h u j 4 1 J v 9 x T 6 1 Z 0 u 9 4 B 4 M c H t i A o F m n A U 6 j P 1 6 k d b W 0 2 k 7 o q 7 R R X v O v 3 K 2 o C H B B U H L 3 d P C u / j S 1 l 7 N L H e H 4 x 7 v U S a E p e H Y c y g i m C v M C 9 S 1 K V D D G J R W U 8 I 1 k f X L n J U 2 e 4 t l z o 2 l 5 K s u A / k 9 e S c x H D 0 9 o R I j 0 k I 0 Y G o q F U n 2 R + O G w 0 d 9 p o O n l P e c 9 F J L b W / 8 M t T x h p l y 4 q 3 x 1 j 9 g w b I M B E Q R g F N 2 D z E 6 w j 0 E q B E D G Y 5 q i 3 D x g + + M y m x F 5 + g A a v e B / W 0 n 2 S 6 R G 6 Z z w Y K z 7 B 2 m q h t Q y I 7 Z z O 5 y q V O 5 c Z o Z H F 4 D + J M P N Y K N Q R N T r Y m T O p 2 m w + f N / E Z k f k 5 0 l X l O Q e 8 8 d 8 z L I x K I P + Q K 8 1 j L l Q 5 J J 2 E 7 Y b i 9 1 Z g D b c 7 0 g W m O 0 S p u q S 7 d 1 D Y r m e h I p p D i 9 H A m c Y r 4 y g S f l j E P I K Q r y B r V 2 b l b l Z 9 0 S / U + a b b l Y t 5 c x G u Q x u B C G N V B s v 1 R Y 9 o a + 9 m 7 T t F c 3 O o 1 u o c 7 7 U t 4 J s u H Z c X P j t F c D I s T Y m O H + F H y R z V R n c 9 Q O g z s s I x A 1 W C j L C O a v V K 0 B X 1 A 4 P M D x O W H p W S I 7 / M 3 k m U n z F 8 R b P 9 Y C V n Q / 4 P C B x 9 Q K x n B g l B U T L t y y E V F J 9 B J B v J w G I R 7 Z q 2 o Q u 2 b s 4 l m R H 8 H W M I e u l w k x / y 0 m m t b s T r P b o Q 2 N 1 Y C I T y J x c f 7 j n / Y F 5 t p g N U 3 D Y S A 4 4 x 3 0 6 z y W / + R S N T N o j p Z E 9 5 S x x R Z a 2 h 4 5 0 + h K b L a D b X 2 + m 5 Y / O C 4 0 + K 5 q n E 6 F m E f L 1 4 P a n l M x u n M + h j C D D Y F x j z C x 1 1 h 1 q Y L O 8 z d U 9 O f R b l g / l A C c 6 z X u x X F X c 8 L 9 V q F i 2 j H s C n R / 2 M S o G 6 D 2 R a M T c n 3 2 P g H e 3 N C 0 V + b 7 t L A z c O N A e A q Y K m 3 / h S 2 e M 4 N E u o p g e T 8 6 s f G o W q K P a G O k J w L N j Z B Q c J C H v E Y + a Z R Q w W c X J Z n D t W 5 z d M + u d 2 X L m Y F U a U 5 3 A d G i j 6 T i 9 8 B e d p s 8 / j v c w 7 C w 8 C r I 7 n / f f C G G K l x V p O s b H p / k z / 4 k k 9 N + o I z / 4 m G n d a + y L J u 5 T n f D K 0 j p n / p R 2 5 C d M 3 1 Z R z J P 3 H s 3 0 D f U 6 d T + t d c 4 C f A i s 5 W Y d v K 1 c n T r r Z + f d + d v 4 / j s 6 z + F X G M s e 4 / Q R Q S w E C L Q A U A A I A C A B A i 3 V Y d O A 8 K q Y A A A D 3 A A A A E g A A A A A A A A A A A A A A A A A A A A A A Q 2 9 u Z m l n L 1 B h Y 2 t h Z 2 U u e G 1 s U E s B A i 0 A F A A C A A g A Q I t 1 W A / K 6 a u k A A A A 6 Q A A A B M A A A A A A A A A A A A A A A A A 8 g A A A F t D b 2 5 0 Z W 5 0 X 1 R 5 c G V z X S 5 4 b W x Q S w E C L Q A U A A I A C A B A i 3 V Y C W l y v m A E A A D W E g A A E w A A A A A A A A A A A A A A A A D j A Q A A R m 9 y b X V s Y X M v U 2 V j d G l v b j E u b V B L B Q Y A A A A A A w A D A M I A A A C Q B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b Q A A A A A A A A L l A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Q Y X R o M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S I g L z 4 8 R W 5 0 c n k g V H l w Z T 0 i U m V z d W x 0 V H l w Z S I g V m F s d W U 9 I n N U Z X h 0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h c m F t M S 9 B d X R v U m V t b 3 Z l Z E N v b H V t b n M x L n t Q Y X J h b T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U G F y Y W 0 x L 0 F 1 d G 9 S Z W 1 v d m V k Q 2 9 s d W 1 u c z E u e 1 B h c m F t M S w w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U G F y Y W 0 x J n F 1 b 3 Q 7 X S I g L z 4 8 R W 5 0 c n k g V H l w Z T 0 i R m l s b E N v b H V t b l R 5 c G V z I i B W Y W x 1 Z T 0 i c 0 J n P T 0 i I C 8 + P E V u d H J 5 I F R 5 c G U 9 I k Z p b G x M Y X N 0 V X B k Y X R l Z C I g V m F s d W U 9 I m Q y M D I z L T E y L T E 3 V D I y O j A x O j A x L j U y O T Y 5 M T d a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U m V j b 3 Z l c n l U Y X J n Z X R T a G V l d C I g V m F s d W U 9 I n N G Z X V p b D M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F 1 Z X J 5 S U Q i I F Z h b H V l P S J z N W E 0 Y z E 3 O D Q t O T Y x Y S 0 0 Z G I 2 L T k 0 N 2 U t M D E y M z E 4 Z j V l M D g w I i A v P j w v U 3 R h Y m x l R W 5 0 c m l l c z 4 8 L 0 l 0 Z W 0 + P E l 0 Z W 0 + P E l 0 Z W 1 M b 2 N h d G l v b j 4 8 S X R l b V R 5 c G U + R m 9 y b X V s Y T w v S X R l b V R 5 c G U + P E l 0 Z W 1 Q Y X R o P l N l Y 3 R p b 2 4 x L 1 B h d G g y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h d G g y L 1 R 5 c G U l M j B t b 2 R p Z m k l Q z M l Q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Y X R o M i 9 D a G V t a W 4 l M j B k Z S U y M G w n Z X N w Y W N l J T I w Z G U l M j B 0 c m F 2 Y W l s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0 a D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G a W x s V G 9 E Y X R h T W 9 k Z W x F b m F i b G V k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C d W Z m Z X J O Z X h 0 U m V m c m V z a C I g V m F s d W U 9 I m w x I i A v P j x F b n R y e S B U e X B l P S J S Z X N 1 b H R U e X B l I i B W Y W x 1 Z T 0 i c 1 R l e H Q i I C 8 + P E V u d H J 5 I F R 5 c G U 9 I k 5 h b W V V c G R h d G V k Q W Z 0 Z X J G a W x s I i B W Y W x 1 Z T 0 i b D E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l F 1 Z X J 5 S U Q i I F Z h b H V l P S J z N D g y Z j M 5 O G I t Y m E x N y 0 0 N D k w L W E 4 Z W E t N z E 0 N W Q w Z j V h M z g 0 I i A v P j x F b n R y e S B U e X B l P S J O Y X Z p Z 2 F 0 a W 9 u U 3 R l c E 5 h b W U i I F Z h b H V l P S J z T m F 2 a W d h d G l v b i I g L z 4 8 R W 5 0 c n k g V H l w Z T 0 i R m l s b E x h c 3 R V c G R h d G V k I i B W Y W x 1 Z T 0 i Z D I w M j Q t M D E t M D N U M T c 6 N T Q 6 M T g u M T Y 2 N j E z N V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a X B z X 2 x 5 Y z w v S X R l b V B h d G g + P C 9 J d G V t T G 9 j Y X R p b 2 4 + P F N 0 Y W J s Z U V u d H J p Z X M + P E V u d H J 5 I F R 5 c G U 9 I k l z U H J p d m F 0 Z S I g V m F s d W U 9 I m w w I i A v P j x F b n R y e S B U e X B l P S J S Z X N 1 b H R U e X B l I i B W Y W x 1 Z T 0 i c 1 R h Y m x l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E i I C 8 + P E V u d H J 5 I F R 5 c G U 9 I l F 1 Z X J 5 S U Q i I F Z h b H V l P S J z N T V i N z c 3 O G Y t N W V m Y y 0 0 Z m U 3 L W F m N z Q t Z m M z M W V l Z G M x Y W J h I i A v P j x F b n R y e S B U e X B l P S J O Y W 1 l V X B k Y X R l Z E F m d G V y R m l s b C I g V m F s d W U 9 I m w w I i A v P j x F b n R y e S B U e X B l P S J G a W x s Q 2 9 s d W 1 u V H l w Z X M i I F Z h b H V l P S J z Q m d Z R 0 J n W U Z C U V V G Q l F V R k J R P T 0 i I C 8 + P E V u d H J 5 I F R 5 c G U 9 I k Z p b G x D b 2 x 1 b W 5 O Y W 1 l c y I g V m F s d W U 9 I n N b J n F 1 b 3 Q 7 V U F J J n F 1 b 3 Q 7 L C Z x d W 9 0 O 0 5 v b S B k Z S B s X H U w M D I 3 w 6 l 0 Y W J s a X N z b W V u d C Z x d W 9 0 O y w m c X V v d D t U e X B l I G R l I G x 5 Y 8 O p Z S Z x d W 9 0 O y w m c X V v d D t T Z W N 0 Z X V y J n F 1 b 3 Q 7 L C Z x d W 9 0 O 0 5 v b S B k Z S B s Y S B j b 2 1 t d W 5 l J n F 1 b 3 Q 7 L C Z x d W 9 0 O 0 V m Z m V j d G l m c y B 2 b 2 l l I E d U J n F 1 b 3 Q 7 L C Z x d W 9 0 O 0 V m Z m V j d G l m c y B 2 b 2 l l I F B S T y Z x d W 9 0 O y w m c X V v d D t F Z m Z l Y 3 R p Z n M g R W 5 z Z W 1 i b G U g R 1 Q t U F J P J n F 1 b 3 Q 7 L C Z x d W 9 0 O 0 l Q U y B 2 b 2 l l I E d U J n F 1 b 3 Q 7 L C Z x d W 9 0 O 0 l Q U y B 2 b 2 l l I F B S T y Z x d W 9 0 O y w m c X V v d D t J U F M g R W 5 z Z W 1 i b G U g R 1 Q t U F J P J n F 1 b 3 Q 7 L C Z x d W 9 0 O 0 V j Y X J 0 L X R 5 c G U g Z G U g b F x 1 M D A y N 0 l Q U y B 2 b 2 l l I E d U J n F 1 b 3 Q 7 L C Z x d W 9 0 O 0 V j Y X J 0 L X R 5 c G U g Z G U g b F x 1 M D A y N 0 l Q U y B 2 b 2 l l I F B S T y Z x d W 9 0 O 1 0 i I C 8 + P E V u d H J 5 I F R 5 c G U 9 I k J 1 Z m Z l c k 5 l e H R S Z W Z y Z X N o I i B W Y W x 1 Z T 0 i b D E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p c H N f b H l j L 1 R 5 c G U g b W 9 k a W Z p w 6 k u e 1 V B S S w 0 f S Z x d W 9 0 O y w m c X V v d D t T Z W N 0 a W 9 u M S 9 p c H N f b H l j L 1 R 5 c G U g b W 9 k a W Z p w 6 k u e 0 5 v b S B k Z S B s X H U w M D I 3 w 6 l 0 Y W J s a X N z b W V u d C w 1 f S Z x d W 9 0 O y w m c X V v d D t T Z W N 0 a W 9 u M S 9 p c H N f b H l j L 1 R 5 c G U g b W 9 k a W Z p w 6 k u e 1 R 5 c G U g Z G U g b H l j w 6 l l L D l 9 J n F 1 b 3 Q 7 L C Z x d W 9 0 O 1 N l Y 3 R p b 2 4 x L 2 l w c 1 9 s e W M v V H l w Z S B t b 2 R p Z m n D q S 5 7 U 2 V j d G V 1 c i w 4 f S Z x d W 9 0 O y w m c X V v d D t T Z W N 0 a W 9 u M S 9 p c H N f b H l j L 1 R 5 c G U g b W 9 k a W Z p w 6 k u e 0 5 v b S B k Z S B s Y S B j b 2 1 t d W 5 l L D d 9 J n F 1 b 3 Q 7 L C Z x d W 9 0 O 1 N l Y 3 R p b 2 4 x L 2 l w c 1 9 s e W M v V H l w Z S B t b 2 R p Z m n D q T E u e 0 V m Z m V j d G l m c y B 2 b 2 l l I E d U L D E w f S Z x d W 9 0 O y w m c X V v d D t T Z W N 0 a W 9 u M S 9 p c H N f b H l j L 1 R 5 c G U g b W 9 k a W Z p w 6 k x L n t F Z m Z l Y 3 R p Z n M g d m 9 p Z S B Q U k 8 s M T F 9 J n F 1 b 3 Q 7 L C Z x d W 9 0 O 1 N l Y 3 R p b 2 4 x L 2 l w c 1 9 s e W M v V H l w Z S B t b 2 R p Z m n D q T E u e 0 V m Z m V j d G l m c y B F b n N l b W J s Z S B H V C 1 Q U k 8 s M T J 9 J n F 1 b 3 Q 7 L C Z x d W 9 0 O 1 N l Y 3 R p b 2 4 x L 2 l w c 1 9 s e W M v V H l w Z S B t b 2 R p Z m n D q T E u e 0 l Q U y B 2 b 2 l l I E d U L D E z f S Z x d W 9 0 O y w m c X V v d D t T Z W N 0 a W 9 u M S 9 p c H N f b H l j L 1 R 5 c G U g b W 9 k a W Z p w 6 k x L n t J U F M g d m 9 p Z S B Q U k 8 s M T R 9 J n F 1 b 3 Q 7 L C Z x d W 9 0 O 1 N l Y 3 R p b 2 4 x L 2 l w c 1 9 s e W M v V H l w Z S B t b 2 R p Z m n D q T E u e 0 l Q U y B F b n N l b W J s Z S B H V C 1 Q U k 8 s M T V 9 J n F 1 b 3 Q 7 L C Z x d W 9 0 O 1 N l Y 3 R p b 2 4 x L 2 l w c 1 9 s e W M v V H l w Z S B t b 2 R p Z m n D q T E u e 0 V j Y X J 0 L X R 5 c G U g Z G U g b F x 1 M D A y N 0 l Q U y B 2 b 2 l l I E d U L D E 2 f S Z x d W 9 0 O y w m c X V v d D t T Z W N 0 a W 9 u M S 9 p c H N f b H l j L 1 R 5 c G U g b W 9 k a W Z p w 6 k x L n t F Y 2 F y d C 1 0 e X B l I G R l I G x c d T A w M j d J U F M g d m 9 p Z S B Q U k 8 s M T d 9 J n F 1 b 3 Q 7 X S w m c X V v d D t D b 2 x 1 b W 5 D b 3 V u d C Z x d W 9 0 O z o x M y w m c X V v d D t L Z X l D b 2 x 1 b W 5 O Y W 1 l c y Z x d W 9 0 O z p b X S w m c X V v d D t D b 2 x 1 b W 5 J Z G V u d G l 0 a W V z J n F 1 b 3 Q 7 O l s m c X V v d D t T Z W N 0 a W 9 u M S 9 p c H N f b H l j L 1 R 5 c G U g b W 9 k a W Z p w 6 k u e 1 V B S S w 0 f S Z x d W 9 0 O y w m c X V v d D t T Z W N 0 a W 9 u M S 9 p c H N f b H l j L 1 R 5 c G U g b W 9 k a W Z p w 6 k u e 0 5 v b S B k Z S B s X H U w M D I 3 w 6 l 0 Y W J s a X N z b W V u d C w 1 f S Z x d W 9 0 O y w m c X V v d D t T Z W N 0 a W 9 u M S 9 p c H N f b H l j L 1 R 5 c G U g b W 9 k a W Z p w 6 k u e 1 R 5 c G U g Z G U g b H l j w 6 l l L D l 9 J n F 1 b 3 Q 7 L C Z x d W 9 0 O 1 N l Y 3 R p b 2 4 x L 2 l w c 1 9 s e W M v V H l w Z S B t b 2 R p Z m n D q S 5 7 U 2 V j d G V 1 c i w 4 f S Z x d W 9 0 O y w m c X V v d D t T Z W N 0 a W 9 u M S 9 p c H N f b H l j L 1 R 5 c G U g b W 9 k a W Z p w 6 k u e 0 5 v b S B k Z S B s Y S B j b 2 1 t d W 5 l L D d 9 J n F 1 b 3 Q 7 L C Z x d W 9 0 O 1 N l Y 3 R p b 2 4 x L 2 l w c 1 9 s e W M v V H l w Z S B t b 2 R p Z m n D q T E u e 0 V m Z m V j d G l m c y B 2 b 2 l l I E d U L D E w f S Z x d W 9 0 O y w m c X V v d D t T Z W N 0 a W 9 u M S 9 p c H N f b H l j L 1 R 5 c G U g b W 9 k a W Z p w 6 k x L n t F Z m Z l Y 3 R p Z n M g d m 9 p Z S B Q U k 8 s M T F 9 J n F 1 b 3 Q 7 L C Z x d W 9 0 O 1 N l Y 3 R p b 2 4 x L 2 l w c 1 9 s e W M v V H l w Z S B t b 2 R p Z m n D q T E u e 0 V m Z m V j d G l m c y B F b n N l b W J s Z S B H V C 1 Q U k 8 s M T J 9 J n F 1 b 3 Q 7 L C Z x d W 9 0 O 1 N l Y 3 R p b 2 4 x L 2 l w c 1 9 s e W M v V H l w Z S B t b 2 R p Z m n D q T E u e 0 l Q U y B 2 b 2 l l I E d U L D E z f S Z x d W 9 0 O y w m c X V v d D t T Z W N 0 a W 9 u M S 9 p c H N f b H l j L 1 R 5 c G U g b W 9 k a W Z p w 6 k x L n t J U F M g d m 9 p Z S B Q U k 8 s M T R 9 J n F 1 b 3 Q 7 L C Z x d W 9 0 O 1 N l Y 3 R p b 2 4 x L 2 l w c 1 9 s e W M v V H l w Z S B t b 2 R p Z m n D q T E u e 0 l Q U y B F b n N l b W J s Z S B H V C 1 Q U k 8 s M T V 9 J n F 1 b 3 Q 7 L C Z x d W 9 0 O 1 N l Y 3 R p b 2 4 x L 2 l w c 1 9 s e W M v V H l w Z S B t b 2 R p Z m n D q T E u e 0 V j Y X J 0 L X R 5 c G U g Z G U g b F x 1 M D A y N 0 l Q U y B 2 b 2 l l I E d U L D E 2 f S Z x d W 9 0 O y w m c X V v d D t T Z W N 0 a W 9 u M S 9 p c H N f b H l j L 1 R 5 c G U g b W 9 k a W Z p w 6 k x L n t F Y 2 F y d C 1 0 e X B l I G R l I G x c d T A w M j d J U F M g d m 9 p Z S B Q U k 8 s M T d 9 J n F 1 b 3 Q 7 X S w m c X V v d D t S Z W x h d G l v b n N o a X B J b m Z v J n F 1 b 3 Q 7 O l t d f S I g L z 4 8 R W 5 0 c n k g V H l w Z T 0 i T m F 2 a W d h d G l v b l N 0 Z X B O Y W 1 l I i B W Y W x 1 Z T 0 i c 0 5 h d m l n Y X R p b 2 4 i I C 8 + P E V u d H J 5 I F R 5 c G U 9 I k Z p b G x U Y X J n Z X Q i I F Z h b H V l P S J z a X B z X 2 x 5 Y y I g L z 4 8 R W 5 0 c n k g V H l w Z T 0 i R m l s b E x h c 3 R V c G R h d G V k I i B W Y W x 1 Z T 0 i Z D I w M j Q t M D M t M j F U M T Y 6 M j U 6 N T k u O D U z M T Y 0 M F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1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a X B z X 2 x 5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p c H N f b H l j L 0 V u L X Q l Q z M l Q U F 0 Z X M l M j B w c m 9 t d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p c H N f b H l j L 1 R 5 c G U l M j B t b 2 R p Z m k l Q z M l Q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p c H N f b H l j L 1 Z h b G V 1 c i U y M H J l b X B s Y W M l Q z M l Q T l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a X B z X 2 x 5 Y y 9 U e X B l J T I w b W 9 k a W Z p J U M z J U E 5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l w c 1 9 s e W M v T G l n b m V z J T I w d H J p J U M z J U E 5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p c H N f b H l j L 0 N v b G 9 u b m V z J T I w c 3 V w c H J p b S V D M y V B O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a X B z X 2 x 5 Y y 9 D b 2 x v b m 5 l c y U y M H B l c m 1 1 d C V D M y V B O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V B T X 2 1 v e V 9 H V D w v S X R l b V B h d G g + P C 9 J d G V t T G 9 j Y X R p b 2 4 + P F N 0 Y W J s Z U V u d H J p Z X M + P E V u d H J 5 I F R 5 c G U 9 I k J 1 Z m Z l c k 5 l e H R S Z W Z y Z X N o I i B W Y W x 1 Z T 0 i b D E i I C 8 + P E V u d H J 5 I F R 5 c G U 9 I l J l c 3 V s d F R 5 c G U i I F Z h b H V l P S J z T n V t Y m V y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S X N Q c m l 2 Y X R l I i B W Y W x 1 Z T 0 i b D A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0 L T A z L T I x V D E 1 O j U 1 O j M y L j U 1 M j I 3 N j B a I i A v P j x F b n R y e S B U e X B l P S J G a W x s Q 2 9 s d W 1 u V H l w Z X M i I F Z h b H V l P S J z Q l E 9 P S I g L z 4 8 R W 5 0 c n k g V H l w Z T 0 i R m l s b E N v b H V t b k 5 h b W V z I i B W Y W x 1 Z T 0 i c 1 s m c X V v d D t J U F N f b W 9 5 X 0 d U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S V B T X 2 1 v e V 9 H V C 9 B d X R v U m V t b 3 Z l Z E N v b H V t b n M x L n t J U F N f b W 9 5 X 0 d U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0 l Q U 1 9 t b 3 l f R 1 Q v Q X V 0 b 1 J l b W 9 2 Z W R D b 2 x 1 b W 5 z M S 5 7 S V B T X 2 1 v e V 9 H V C w w f S Z x d W 9 0 O 1 0 s J n F 1 b 3 Q 7 U m V s Y X R p b 2 5 z a G l w S W 5 m b y Z x d W 9 0 O z p b X X 0 i I C 8 + P E V u d H J 5 I F R 5 c G U 9 I l J l Y 2 9 2 Z X J 5 V G F y Z 2 V 0 U m 9 3 I i B W Y W x 1 Z T 0 i b D E i I C 8 + P E V u d H J 5 I F R 5 c G U 9 I l J l Y 2 9 2 Z X J 5 V G F y Z 2 V 0 Q 2 9 s d W 1 u I i B W Y W x 1 Z T 0 i b D E i I C 8 + P E V u d H J 5 I F R 5 c G U 9 I l J l Y 2 9 2 Z X J 5 V G F y Z 2 V 0 U 2 h l Z X Q i I F Z h b H V l P S J z R m V 1 a W w 2 I i A v P j w v U 3 R h Y m x l R W 5 0 c m l l c z 4 8 L 0 l 0 Z W 0 + P E l 0 Z W 0 + P E l 0 Z W 1 M b 2 N h d G l v b j 4 8 S X R l b V R 5 c G U + R m 9 y b X V s Y T w v S X R l b V R 5 c G U + P E l 0 Z W 1 Q Y X R o P l N l Y 3 R p b 2 4 x L 0 l Q U 1 9 t b 3 l f R 1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V B T X 2 1 v e V 9 H V C 9 T Z W x l Y 3 R f R W Z m X 0 l Q U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Q U 1 9 t b 3 l f R 1 Q v U H J v Z H V p d F 9 F Z m Z f S V B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V B T X 2 1 v e V 9 H V C 9 D Y W x j d W x f b W 9 5 Z W 5 u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Q U 1 9 t b 3 l f R 1 Q v Q X J y b 2 5 k a V 9 J U F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U F N f b W 9 5 X 1 B S T z w v S X R l b V B h d G g + P C 9 J d G V t T G 9 j Y X R p b 2 4 + P F N 0 Y W J s Z U V u d H J p Z X M + P E V u d H J 5 I F R 5 c G U 9 I k 5 h d m l n Y X R p b 2 5 T d G V w T m F t Z S I g V m F s d W U 9 I n N O Y X Z p Z 2 F 0 a W 9 u I i A v P j x F b n R y e S B U e X B l P S J O Y W 1 l V X B k Y X R l Z E F m d G V y R m l s b C I g V m F s d W U 9 I m w x I i A v P j x F b n R y e S B U e X B l P S J S Z X N 1 b H R U e X B l I i B W Y W x 1 Z T 0 i c 0 5 1 b W J l c i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S X N Q c m l 2 Y X R l I i B W Y W x 1 Z T 0 i b D A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0 L T A z L T I x V D E 2 O j I 1 O j U 4 L j k x N D g 4 M D V a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J U F N f b W 9 5 X 0 d U L 0 F 1 d G 9 S Z W 1 v d m V k Q 2 9 s d W 1 u c z E u e 0 l Q U 1 9 t b 3 l f R 1 Q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S V B T X 2 1 v e V 9 H V C 9 B d X R v U m V t b 3 Z l Z E N v b H V t b n M x L n t J U F N f b W 9 5 X 0 d U L D B 9 J n F 1 b 3 Q 7 X S w m c X V v d D t S Z W x h d G l v b n N o a X B J b m Z v J n F 1 b 3 Q 7 O l t d f S I g L z 4 8 R W 5 0 c n k g V H l w Z T 0 i T G 9 h Z G V k V G 9 B b m F s e X N p c 1 N l c n Z p Y 2 V z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S V B T X 2 1 v e V 9 Q U k 8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V B T X 2 1 v e V 9 Q U k 8 v U 2 V s Z W N 0 X 0 V m Z l 9 J U F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U F N f b W 9 5 X 1 B S T y 9 Q c m 9 k d W l 0 X 0 V m Z l 9 J U F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U F N f b W 9 5 X 1 B S T y 9 D Y W x j d W x f b W 9 5 Z W 5 u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Q U 1 9 t b 3 l f U F J P L 0 F y c m 9 u Z G l f S V B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a X B z X 2 x 5 Y 1 9 k Z W x 0 Y T w v S X R l b V B h d G g + P C 9 J d G V t T G 9 j Y X R p b 2 4 + P F N 0 Y W J s Z U V u d H J p Z X M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F R h c m d l d C I g V m F s d W U 9 I n N p c H N f b H l j X 2 R l b H R h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Y 1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z L T I x V D E 2 O j I 2 O j A w L j g 4 M T Q 5 O T B a I i A v P j x F b n R y e S B U e X B l P S J G a W x s Q 2 9 s d W 1 u V H l w Z X M i I F Z h b H V l P S J z Q m d Z R 0 J n W U Z C U V V G Q U F V Q U J R V U Y i I C 8 + P E V u d H J 5 I F R 5 c G U 9 I k Z p b G x D b 2 x 1 b W 5 O Y W 1 l c y I g V m F s d W U 9 I n N b J n F 1 b 3 Q 7 V U F J J n F 1 b 3 Q 7 L C Z x d W 9 0 O 0 5 v b S B k Z S B s X H U w M D I 3 w 6 l 0 Y W J s a X N z b W V u d C Z x d W 9 0 O y w m c X V v d D t U e X B l I G R l I G x 5 Y 8 O p Z S Z x d W 9 0 O y w m c X V v d D t T Z W N 0 Z X V y J n F 1 b 3 Q 7 L C Z x d W 9 0 O 0 5 v b S B k Z S B s Y S B j b 2 1 t d W 5 l J n F 1 b 3 Q 7 L C Z x d W 9 0 O 0 V m Z m V j d G l m c y B 2 b 2 l l I E d U J n F 1 b 3 Q 7 L C Z x d W 9 0 O 0 V m Z m V j d G l m c y B 2 b 2 l l I F B S T y Z x d W 9 0 O y w m c X V v d D t F Z m Z l Y 3 R p Z n M g R W 5 z Z W 1 i b G U g R 1 Q t U F J P J n F 1 b 3 Q 7 L C Z x d W 9 0 O 0 l Q U y B 2 b 2 l l I E d U J n F 1 b 3 Q 7 L C Z x d W 9 0 O 0 R l b H R h X 0 d U J n F 1 b 3 Q 7 L C Z x d W 9 0 O 0 l Q U y B 2 b 2 l l I F B S T y Z x d W 9 0 O y w m c X V v d D t E Z W x 0 Y V 9 Q U k 8 m c X V v d D s s J n F 1 b 3 Q 7 S V B T I E V u c 2 V t Y m x l I E d U L V B S T y Z x d W 9 0 O y w m c X V v d D t F Y 2 F y d C 1 0 e X B l I G R l I G x c d T A w M j d J U F M g d m 9 p Z S B H V C Z x d W 9 0 O y w m c X V v d D t F Y 2 F y d C 1 0 e X B l I G R l I G x c d T A w M j d J U F M g d m 9 p Z S B Q U k 8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a X B z X 2 x 5 Y y 9 U e X B l I G 1 v Z G l m a c O p L n t V Q U k s N H 0 m c X V v d D s s J n F 1 b 3 Q 7 U 2 V j d G l v b j E v a X B z X 2 x 5 Y y 9 U e X B l I G 1 v Z G l m a c O p L n t O b 2 0 g Z G U g b F x 1 M D A y N 8 O p d G F i b G l z c 2 1 l b n Q s N X 0 m c X V v d D s s J n F 1 b 3 Q 7 U 2 V j d G l v b j E v a X B z X 2 x 5 Y y 9 U e X B l I G 1 v Z G l m a c O p L n t U e X B l I G R l I G x 5 Y 8 O p Z S w 5 f S Z x d W 9 0 O y w m c X V v d D t T Z W N 0 a W 9 u M S 9 p c H N f b H l j L 1 R 5 c G U g b W 9 k a W Z p w 6 k u e 1 N l Y 3 R l d X I s O H 0 m c X V v d D s s J n F 1 b 3 Q 7 U 2 V j d G l v b j E v a X B z X 2 x 5 Y y 9 U e X B l I G 1 v Z G l m a c O p L n t O b 2 0 g Z G U g b G E g Y 2 9 t b X V u Z S w 3 f S Z x d W 9 0 O y w m c X V v d D t T Z W N 0 a W 9 u M S 9 p c H N f b H l j L 1 R 5 c G U g b W 9 k a W Z p w 6 k x L n t F Z m Z l Y 3 R p Z n M g d m 9 p Z S B H V C w x M H 0 m c X V v d D s s J n F 1 b 3 Q 7 U 2 V j d G l v b j E v a X B z X 2 x 5 Y y 9 U e X B l I G 1 v Z G l m a c O p M S 5 7 R W Z m Z W N 0 a W Z z I H Z v a W U g U F J P L D E x f S Z x d W 9 0 O y w m c X V v d D t T Z W N 0 a W 9 u M S 9 p c H N f b H l j L 1 R 5 c G U g b W 9 k a W Z p w 6 k x L n t F Z m Z l Y 3 R p Z n M g R W 5 z Z W 1 i b G U g R 1 Q t U F J P L D E y f S Z x d W 9 0 O y w m c X V v d D t T Z W N 0 a W 9 u M S 9 p c H N f b H l j L 1 R 5 c G U g b W 9 k a W Z p w 6 k x L n t J U F M g d m 9 p Z S B H V C w x M 3 0 m c X V v d D s s J n F 1 b 3 Q 7 U 2 V j d G l v b j E v a X B z X 2 x 5 Y 1 9 k Z W x 0 Y S 9 Q Z X J z b 2 5 u Y W x p c 8 O p Z S B h a m 9 1 d M O p Z S 5 7 R G V s d G F f R 1 Q s M T N 9 J n F 1 b 3 Q 7 L C Z x d W 9 0 O 1 N l Y 3 R p b 2 4 x L 2 l w c 1 9 s e W M v V H l w Z S B t b 2 R p Z m n D q T E u e 0 l Q U y B 2 b 2 l l I F B S T y w x N H 0 m c X V v d D s s J n F 1 b 3 Q 7 U 2 V j d G l v b j E v a X B z X 2 x 5 Y 1 9 k Z W x 0 Y S 9 Q Z X J z b 2 5 u Y W x p c 8 O p Z S B h a m 9 1 d M O p Z T E u e 0 R l b H R h X 1 B S T y w x N H 0 m c X V v d D s s J n F 1 b 3 Q 7 U 2 V j d G l v b j E v a X B z X 2 x 5 Y y 9 U e X B l I G 1 v Z G l m a c O p M S 5 7 S V B T I E V u c 2 V t Y m x l I E d U L V B S T y w x N X 0 m c X V v d D s s J n F 1 b 3 Q 7 U 2 V j d G l v b j E v a X B z X 2 x 5 Y y 9 U e X B l I G 1 v Z G l m a c O p M S 5 7 R W N h c n Q t d H l w Z S B k Z S B s X H U w M D I 3 S V B T I H Z v a W U g R 1 Q s M T Z 9 J n F 1 b 3 Q 7 L C Z x d W 9 0 O 1 N l Y 3 R p b 2 4 x L 2 l w c 1 9 s e W M v V H l w Z S B t b 2 R p Z m n D q T E u e 0 V j Y X J 0 L X R 5 c G U g Z G U g b F x 1 M D A y N 0 l Q U y B 2 b 2 l l I F B S T y w x N 3 0 m c X V v d D t d L C Z x d W 9 0 O 0 N v b H V t b k N v d W 5 0 J n F 1 b 3 Q 7 O j E 1 L C Z x d W 9 0 O 0 t l e U N v b H V t b k 5 h b W V z J n F 1 b 3 Q 7 O l t d L C Z x d W 9 0 O 0 N v b H V t b k l k Z W 5 0 a X R p Z X M m c X V v d D s 6 W y Z x d W 9 0 O 1 N l Y 3 R p b 2 4 x L 2 l w c 1 9 s e W M v V H l w Z S B t b 2 R p Z m n D q S 5 7 V U F J L D R 9 J n F 1 b 3 Q 7 L C Z x d W 9 0 O 1 N l Y 3 R p b 2 4 x L 2 l w c 1 9 s e W M v V H l w Z S B t b 2 R p Z m n D q S 5 7 T m 9 t I G R l I G x c d T A w M j f D q X R h Y m x p c 3 N t Z W 5 0 L D V 9 J n F 1 b 3 Q 7 L C Z x d W 9 0 O 1 N l Y 3 R p b 2 4 x L 2 l w c 1 9 s e W M v V H l w Z S B t b 2 R p Z m n D q S 5 7 V H l w Z S B k Z S B s e W P D q W U s O X 0 m c X V v d D s s J n F 1 b 3 Q 7 U 2 V j d G l v b j E v a X B z X 2 x 5 Y y 9 U e X B l I G 1 v Z G l m a c O p L n t T Z W N 0 Z X V y L D h 9 J n F 1 b 3 Q 7 L C Z x d W 9 0 O 1 N l Y 3 R p b 2 4 x L 2 l w c 1 9 s e W M v V H l w Z S B t b 2 R p Z m n D q S 5 7 T m 9 t I G R l I G x h I G N v b W 1 1 b m U s N 3 0 m c X V v d D s s J n F 1 b 3 Q 7 U 2 V j d G l v b j E v a X B z X 2 x 5 Y y 9 U e X B l I G 1 v Z G l m a c O p M S 5 7 R W Z m Z W N 0 a W Z z I H Z v a W U g R 1 Q s M T B 9 J n F 1 b 3 Q 7 L C Z x d W 9 0 O 1 N l Y 3 R p b 2 4 x L 2 l w c 1 9 s e W M v V H l w Z S B t b 2 R p Z m n D q T E u e 0 V m Z m V j d G l m c y B 2 b 2 l l I F B S T y w x M X 0 m c X V v d D s s J n F 1 b 3 Q 7 U 2 V j d G l v b j E v a X B z X 2 x 5 Y y 9 U e X B l I G 1 v Z G l m a c O p M S 5 7 R W Z m Z W N 0 a W Z z I E V u c 2 V t Y m x l I E d U L V B S T y w x M n 0 m c X V v d D s s J n F 1 b 3 Q 7 U 2 V j d G l v b j E v a X B z X 2 x 5 Y y 9 U e X B l I G 1 v Z G l m a c O p M S 5 7 S V B T I H Z v a W U g R 1 Q s M T N 9 J n F 1 b 3 Q 7 L C Z x d W 9 0 O 1 N l Y 3 R p b 2 4 x L 2 l w c 1 9 s e W N f Z G V s d G E v U G V y c 2 9 u b m F s a X P D q W U g Y W p v d X T D q W U u e 0 R l b H R h X 0 d U L D E z f S Z x d W 9 0 O y w m c X V v d D t T Z W N 0 a W 9 u M S 9 p c H N f b H l j L 1 R 5 c G U g b W 9 k a W Z p w 6 k x L n t J U F M g d m 9 p Z S B Q U k 8 s M T R 9 J n F 1 b 3 Q 7 L C Z x d W 9 0 O 1 N l Y 3 R p b 2 4 x L 2 l w c 1 9 s e W N f Z G V s d G E v U G V y c 2 9 u b m F s a X P D q W U g Y W p v d X T D q W U x L n t E Z W x 0 Y V 9 Q U k 8 s M T R 9 J n F 1 b 3 Q 7 L C Z x d W 9 0 O 1 N l Y 3 R p b 2 4 x L 2 l w c 1 9 s e W M v V H l w Z S B t b 2 R p Z m n D q T E u e 0 l Q U y B F b n N l b W J s Z S B H V C 1 Q U k 8 s M T V 9 J n F 1 b 3 Q 7 L C Z x d W 9 0 O 1 N l Y 3 R p b 2 4 x L 2 l w c 1 9 s e W M v V H l w Z S B t b 2 R p Z m n D q T E u e 0 V j Y X J 0 L X R 5 c G U g Z G U g b F x 1 M D A y N 0 l Q U y B 2 b 2 l l I E d U L D E 2 f S Z x d W 9 0 O y w m c X V v d D t T Z W N 0 a W 9 u M S 9 p c H N f b H l j L 1 R 5 c G U g b W 9 k a W Z p w 6 k x L n t F Y 2 F y d C 1 0 e X B l I G R l I G x c d T A w M j d J U F M g d m 9 p Z S B Q U k 8 s M T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p c H N f b H l j X 2 R l b H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l w c 1 9 s e W N f Z G V s d G E v U G V y c 2 9 u b m F s a X M l Q z M l Q T l l J T I w Y W p v d X Q l Q z M l Q T l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a X B z X 2 x 5 Y 1 9 k Z W x 0 Y S 9 D b 2 x v b m 5 l c y U y M H B l c m 1 1 d C V D M y V B O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a X B z X 2 x 5 Y 1 9 k Z W x 0 Y S 9 Q Z X J z b 2 5 u Y W x p c y V D M y V B O W U l M j B h a m 9 1 d C V D M y V B O W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a X B z X 2 x 5 Y 1 9 k Z W x 0 Y S 9 D b 2 x v b m 5 l c y U y M H B l c m 1 1 d C V D M y V B O W V z M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C S e t I T r A S s Q 4 D q C G a P f 9 b / A A A A A A I A A A A A A A N m A A D A A A A A E A A A A F / u d 0 s z T 3 A 8 o s e w r g n R L E o A A A A A B I A A A K A A A A A Q A A A A T v d Y z i / W n Q B a 4 2 A h b 4 b 9 T l A A A A C e c 9 O A k B H B a 9 L V k + O 0 C S R W I 9 u 0 g o u O p x J 6 i 6 v 4 o f C y h P i P P 5 R K O C k 2 Y M j w d h l q F r j u 2 U n C 4 W c w H E P b K P 1 y 4 b D 5 n 7 K E x E t L h c 6 G z W J c U a x N 6 R Q A A A B / 0 i a W S a 3 L Y p m W U D y j F F u b y W G / H Q = = < / D a t a M a s h u p > 
</file>

<file path=customXml/itemProps1.xml><?xml version="1.0" encoding="utf-8"?>
<ds:datastoreItem xmlns:ds="http://schemas.openxmlformats.org/officeDocument/2006/customXml" ds:itemID="{99E38A0A-9BA7-4A89-A922-C2E62186040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Paramètres</vt:lpstr>
      <vt:lpstr>IPS_lycées_delta</vt:lpstr>
      <vt:lpstr>IPS_lycées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Claudel</dc:creator>
  <cp:lastModifiedBy>Gilles Claudel</cp:lastModifiedBy>
  <dcterms:created xsi:type="dcterms:W3CDTF">2023-12-13T13:20:01Z</dcterms:created>
  <dcterms:modified xsi:type="dcterms:W3CDTF">2024-03-21T16:27:31Z</dcterms:modified>
</cp:coreProperties>
</file>